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総務部：財政経営室シェルフ\総務部：財政経営室シェルフ\【照会・視察】府・他市ほか\2　府\財政状況資料集\（R2決算）財政状況資料集\08_HP公開（2回目）について　▲\"/>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9" l="1"/>
  <c r="CW102" i="9"/>
  <c r="CR102" i="9"/>
  <c r="AP88" i="9"/>
  <c r="AF88" i="9"/>
  <c r="AU63" i="9"/>
  <c r="AP63" i="9"/>
  <c r="DG43" i="7"/>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BY40" i="7"/>
  <c r="BW40" i="7"/>
  <c r="BE40" i="7"/>
  <c r="AM40" i="7"/>
  <c r="U40" i="7"/>
  <c r="E40" i="7"/>
  <c r="C40" i="7"/>
  <c r="DG39" i="7"/>
  <c r="CQ39" i="7"/>
  <c r="BY39" i="7"/>
  <c r="BW39" i="7"/>
  <c r="BE39" i="7"/>
  <c r="AM39" i="7"/>
  <c r="U39" i="7"/>
  <c r="E39" i="7"/>
  <c r="C39" i="7"/>
  <c r="DG38" i="7"/>
  <c r="CQ38" i="7"/>
  <c r="BY38" i="7"/>
  <c r="BW38" i="7"/>
  <c r="BE38" i="7"/>
  <c r="AM38" i="7"/>
  <c r="U38" i="7"/>
  <c r="E38" i="7"/>
  <c r="C38" i="7"/>
  <c r="DG37" i="7"/>
  <c r="CQ37" i="7"/>
  <c r="BY37" i="7"/>
  <c r="BE37" i="7"/>
  <c r="AO37" i="7"/>
  <c r="W37" i="7"/>
  <c r="E37" i="7"/>
  <c r="C37" i="7"/>
  <c r="DG36" i="7"/>
  <c r="CQ36" i="7"/>
  <c r="BY36" i="7"/>
  <c r="BE36" i="7"/>
  <c r="AO36" i="7"/>
  <c r="W36" i="7"/>
  <c r="E36" i="7"/>
  <c r="C36" i="7"/>
  <c r="DG35" i="7"/>
  <c r="CQ35" i="7"/>
  <c r="BY35" i="7"/>
  <c r="BE35" i="7"/>
  <c r="AO35" i="7"/>
  <c r="W35" i="7"/>
  <c r="E35" i="7"/>
  <c r="C35" i="7"/>
  <c r="U34" i="7" s="1"/>
  <c r="DG34" i="7"/>
  <c r="CQ34" i="7"/>
  <c r="BY34" i="7"/>
  <c r="BE34" i="7"/>
  <c r="AO34" i="7"/>
  <c r="W34" i="7"/>
  <c r="E34" i="7"/>
  <c r="C34" i="7"/>
  <c r="U35" i="7" l="1"/>
  <c r="U36" i="7" s="1"/>
  <c r="U37" i="7" s="1"/>
  <c r="AM34" i="7"/>
  <c r="AM35" i="7" s="1"/>
  <c r="AM36" i="7" s="1"/>
  <c r="AM37" i="7" s="1"/>
  <c r="BW34" i="7" l="1"/>
  <c r="BW35" i="7" s="1"/>
  <c r="BW36" i="7" s="1"/>
  <c r="BW37" i="7" s="1"/>
  <c r="CO34" i="7" l="1"/>
  <c r="CO35" i="7" s="1"/>
  <c r="CO36" i="7" s="1"/>
  <c r="CO37" i="7" s="1"/>
  <c r="CO38" i="7" s="1"/>
  <c r="CO39" i="7" s="1"/>
  <c r="CO40" i="7" s="1"/>
</calcChain>
</file>

<file path=xl/sharedStrings.xml><?xml version="1.0" encoding="utf-8"?>
<sst xmlns="http://schemas.openxmlformats.org/spreadsheetml/2006/main" count="1064" uniqueCount="587">
  <si>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</si>
  <si>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</si>
  <si>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</si>
  <si>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</si>
  <si>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</si>
  <si>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</si>
  <si>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</si>
  <si>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</si>
  <si>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</si>
  <si>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</si>
  <si>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</si>
  <si>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</si>
  <si>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</si>
  <si>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</si>
  <si>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</si>
  <si>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</si>
  <si>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</si>
  <si>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までは、将来負担比率、実質公債費比率とも類似団体内平均値と比べて良好な状態にあったが、進行中の鉄道延伸や新駅周辺整備など大きなプロジェクトにかかる起債が増加したことにより、令和2年度の将来負担比率は、類似団体内平均値を上回った。今後も、両比率について一定の上昇が見込まれることから、将来にわたって財政規律を高いレベルで堅持するため、財政運営基本条例の趣旨に則り、世代間の負担の均衡を図りつつ、令和3年2月に策定した「箕面市新改革プラン」を元に改革を進め、過度に市債に依存することのない規律ある財政運営に努める。</t>
    <rPh sb="1" eb="3">
      <t>レイワ</t>
    </rPh>
    <rPh sb="3" eb="4">
      <t>モト</t>
    </rPh>
    <rPh sb="4" eb="6">
      <t>ネンド</t>
    </rPh>
    <rPh sb="92" eb="94">
      <t>レイワ</t>
    </rPh>
    <rPh sb="95" eb="97">
      <t>ネンド</t>
    </rPh>
    <rPh sb="98" eb="100">
      <t>ショウライ</t>
    </rPh>
    <rPh sb="100" eb="102">
      <t>フタン</t>
    </rPh>
    <rPh sb="102" eb="104">
      <t>ヒリツ</t>
    </rPh>
    <rPh sb="106" eb="108">
      <t>ルイジ</t>
    </rPh>
    <rPh sb="108" eb="110">
      <t>ダンタイ</t>
    </rPh>
    <rPh sb="110" eb="111">
      <t>ナイ</t>
    </rPh>
    <rPh sb="111" eb="114">
      <t>ヘイキンチ</t>
    </rPh>
    <rPh sb="120" eb="122">
      <t>コンゴ</t>
    </rPh>
    <phoneticPr fontId="5"/>
  </si>
  <si>
    <t>　平成28年度時点においては、将来負担比率と有形固定資産減価償却率のいずれも類似団体内平均値を下回っているものの、鉄道延伸や新駅周辺整備、児童・生徒数の増加に伴う学校増築などの財源として起債が増加傾向にあるため、将来負担比率は上昇傾向にある（平成28年度：▲31.9%　⇒　平成29年度：▲26.3％　⇒　平成30年度：▲30.7％　⇒　令和元年度：▲19.1％　⇒　令和2年度：4.8％）。
　なお、平成29年度決算以降に係る固定資産台帳については、令和3年3月31日時点で未整備であるため推移分析できていないが、引き続き各指標を注視しつつ、今後も公共施設等総合管理計画に基づく適切な老朽化対策に努める。</t>
    <rPh sb="207" eb="209">
      <t>ケッサン</t>
    </rPh>
    <rPh sb="209" eb="211">
      <t>イコウ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</si>
  <si>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</si>
  <si>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</si>
  <si>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</si>
  <si>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</si>
  <si>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</si>
  <si>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</si>
  <si>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</si>
  <si>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</si>
  <si>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</si>
  <si>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</si>
  <si>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</si>
  <si>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</si>
  <si>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</si>
  <si>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</si>
  <si>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</si>
  <si>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</si>
  <si>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</si>
  <si>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</si>
  <si>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</si>
  <si>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</si>
  <si>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</si>
  <si>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</si>
  <si>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</si>
  <si>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</si>
  <si>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</si>
  <si>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</si>
  <si>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</si>
  <si>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</si>
  <si>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</si>
  <si>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</si>
  <si>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</si>
  <si>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</si>
  <si>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</si>
  <si>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</si>
  <si>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</si>
  <si>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</si>
  <si>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</si>
  <si>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</si>
  <si>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</si>
  <si>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</si>
  <si>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</si>
  <si>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</si>
  <si>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</si>
  <si>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</si>
  <si>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</si>
  <si>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</si>
  <si>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</si>
  <si>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</si>
  <si>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</si>
  <si>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</si>
  <si>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</si>
  <si>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</si>
  <si>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</si>
  <si>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</si>
  <si>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</si>
  <si>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</si>
  <si>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</si>
  <si>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</si>
  <si>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</si>
  <si>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</si>
  <si>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</si>
  <si>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</si>
  <si>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</si>
  <si>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</si>
  <si>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</si>
  <si>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</si>
  <si>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</si>
  <si>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</si>
  <si>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</si>
  <si>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</si>
  <si>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</si>
  <si>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</si>
  <si>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</si>
  <si>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</si>
  <si>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</si>
  <si>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</si>
  <si>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</si>
  <si>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</si>
  <si>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</si>
  <si>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</si>
  <si>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</si>
  <si>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</si>
  <si>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</si>
  <si>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</si>
  <si>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</si>
  <si>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</si>
  <si>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</si>
  <si>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</si>
  <si>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</si>
  <si>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</si>
  <si>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</si>
  <si>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</si>
  <si>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</si>
  <si>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</si>
  <si>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</si>
  <si>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</si>
  <si>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</si>
  <si>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</si>
  <si>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</si>
  <si>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</si>
  <si>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</si>
  <si>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</si>
  <si>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</si>
  <si>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</si>
  <si>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</si>
  <si>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</si>
  <si>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</si>
  <si>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</si>
  <si>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</si>
  <si>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</si>
  <si>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</si>
  <si>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</si>
  <si>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</si>
  <si>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</si>
  <si>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</si>
  <si>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</si>
  <si>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</si>
  <si>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</si>
  <si>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</si>
  <si>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</si>
  <si>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</si>
  <si>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</si>
  <si>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</si>
  <si>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</si>
  <si>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</si>
  <si>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</si>
  <si>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</si>
  <si>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</si>
  <si>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</si>
  <si>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</si>
  <si>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</si>
  <si>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</si>
  <si>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</si>
  <si>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</si>
  <si>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大阪府箕面市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</si>
  <si>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</si>
  <si>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</si>
  <si>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</si>
  <si>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</si>
  <si>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</si>
  <si>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</si>
  <si>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</si>
  <si>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</si>
  <si>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</si>
  <si>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</si>
  <si>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</si>
  <si>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</si>
  <si>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</si>
  <si>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</si>
  <si>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</si>
  <si>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</si>
  <si>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</si>
  <si>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</si>
  <si>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</si>
  <si>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</si>
  <si>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</si>
  <si>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</si>
  <si>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</si>
  <si>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</si>
  <si>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</si>
  <si>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</si>
  <si>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</si>
  <si>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</si>
  <si>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</si>
  <si>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</si>
  <si>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</si>
  <si>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</si>
  <si>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</si>
  <si>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</si>
  <si>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</si>
  <si>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</si>
  <si>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</si>
  <si>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</si>
  <si>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</si>
  <si>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</si>
  <si>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</si>
  <si>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</si>
  <si>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</si>
  <si>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</si>
  <si>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</si>
  <si>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</si>
  <si>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</si>
  <si>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</si>
  <si>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</si>
  <si>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</si>
  <si>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</si>
  <si>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</si>
  <si>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</si>
  <si>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</si>
  <si>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</si>
  <si>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</si>
  <si>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</si>
  <si>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</si>
  <si>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</si>
  <si>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</si>
  <si>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</si>
  <si>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</si>
  <si>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</si>
  <si>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</si>
  <si>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</si>
  <si>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</si>
  <si>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</si>
  <si>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</si>
  <si>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</si>
  <si>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</si>
  <si>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</si>
  <si>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</si>
  <si>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</si>
  <si>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</si>
  <si>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</si>
  <si>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</si>
  <si>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</si>
  <si>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</si>
  <si>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</si>
  <si>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</si>
  <si>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</si>
  <si>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</si>
  <si>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</si>
  <si>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</si>
  <si>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</si>
  <si>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</si>
  <si>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</si>
  <si>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</si>
  <si>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</si>
  <si>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</si>
  <si>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</si>
  <si>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</si>
  <si>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</si>
  <si>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</si>
  <si>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</si>
  <si>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</si>
  <si>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</si>
  <si>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</si>
  <si>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</si>
  <si>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</si>
  <si>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</si>
  <si>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</si>
  <si>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</si>
  <si>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</si>
  <si>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</si>
  <si>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</si>
  <si>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</si>
  <si>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</si>
  <si>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</si>
  <si>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</si>
  <si>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</si>
  <si>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</si>
  <si>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</si>
  <si>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</si>
  <si>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</si>
  <si>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</si>
  <si>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</si>
  <si>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</si>
  <si>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</si>
  <si>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</si>
  <si>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</si>
  <si>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</si>
  <si>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</si>
  <si>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</si>
  <si>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</si>
  <si>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</si>
  <si>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</si>
  <si>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</si>
  <si>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</si>
  <si>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</si>
  <si>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介護サービス</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</si>
  <si>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</si>
  <si>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</si>
  <si>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</si>
  <si>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</si>
  <si>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</si>
  <si>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</si>
  <si>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</si>
  <si>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</si>
  <si>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</si>
  <si>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</si>
  <si>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</si>
  <si>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</si>
  <si>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</si>
  <si>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</si>
  <si>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</si>
  <si>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</si>
  <si>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</si>
  <si>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</si>
  <si>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</si>
  <si>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</si>
  <si>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</si>
  <si>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</si>
  <si>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</si>
  <si>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</si>
  <si>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大阪府箕面市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</si>
  <si>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</si>
  <si>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</si>
  <si>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</si>
  <si>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</si>
  <si>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</si>
  <si>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</si>
  <si>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</si>
  <si>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</si>
  <si>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</si>
  <si>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</si>
  <si>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</si>
  <si>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</si>
  <si>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</si>
  <si>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</si>
  <si>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</si>
  <si>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</si>
  <si>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</si>
  <si>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</si>
  <si>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</si>
  <si>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</si>
  <si>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箕面市医療保健センター</t>
    <rPh sb="0" eb="3">
      <t>ミノオシ</t>
    </rPh>
    <rPh sb="3" eb="5">
      <t>イリョウ</t>
    </rPh>
    <rPh sb="5" eb="7">
      <t>ホケン</t>
    </rPh>
    <phoneticPr fontId="2"/>
  </si>
  <si>
    <t>－</t>
  </si>
  <si>
    <t>特別会計公共用地先行取得事業費</t>
    <phoneticPr fontId="5"/>
  </si>
  <si>
    <t>箕面市障害者事業団</t>
    <rPh sb="0" eb="3">
      <t>ミノオシ</t>
    </rPh>
    <rPh sb="3" eb="6">
      <t>ショウガイシャ</t>
    </rPh>
    <rPh sb="6" eb="9">
      <t>ジギョウダン</t>
    </rPh>
    <phoneticPr fontId="2"/>
  </si>
  <si>
    <t>箕面市メイプル文化財団</t>
    <rPh sb="0" eb="3">
      <t>ミノオシ</t>
    </rPh>
    <rPh sb="7" eb="9">
      <t>ブンカ</t>
    </rPh>
    <rPh sb="9" eb="11">
      <t>ザイダン</t>
    </rPh>
    <phoneticPr fontId="2"/>
  </si>
  <si>
    <t>箕面市国際交流協会</t>
    <rPh sb="0" eb="3">
      <t>ミノオシ</t>
    </rPh>
    <rPh sb="3" eb="5">
      <t>コクサイ</t>
    </rPh>
    <rPh sb="5" eb="7">
      <t>コウリュウ</t>
    </rPh>
    <rPh sb="7" eb="9">
      <t>キョウカイ</t>
    </rPh>
    <phoneticPr fontId="2"/>
  </si>
  <si>
    <t>箕面市都市開発</t>
    <rPh sb="0" eb="3">
      <t>ミノオシ</t>
    </rPh>
    <rPh sb="3" eb="5">
      <t>トシ</t>
    </rPh>
    <rPh sb="5" eb="7">
      <t>カイハツ</t>
    </rPh>
    <phoneticPr fontId="2"/>
  </si>
  <si>
    <t>箕面FMまちそだて</t>
    <rPh sb="0" eb="2">
      <t>ミノオ</t>
    </rPh>
    <phoneticPr fontId="2"/>
  </si>
  <si>
    <t>箕面市土地開発公社</t>
    <rPh sb="0" eb="3">
      <t>ミノオシ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</si>
  <si>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</si>
  <si>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</si>
  <si>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</si>
  <si>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</si>
  <si>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</si>
  <si>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</si>
  <si>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</si>
  <si>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</si>
  <si>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</si>
  <si>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</si>
  <si>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</si>
  <si>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</si>
  <si>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</si>
  <si>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</si>
  <si>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t>
    <phoneticPr fontId="2"/>
  </si>
  <si>
    <t>-</t>
  </si>
  <si>
    <t>特別会計介護保険事業費</t>
    <phoneticPr fontId="5"/>
  </si>
  <si>
    <t>-</t>
    <phoneticPr fontId="2"/>
  </si>
  <si>
    <t>特別会計後期高齢者医療事業費</t>
    <phoneticPr fontId="5"/>
  </si>
  <si>
    <t>-</t>
    <phoneticPr fontId="2"/>
  </si>
  <si>
    <t>特別会計介護サービス事業費</t>
    <phoneticPr fontId="5"/>
  </si>
  <si>
    <t>水道事業会計</t>
    <phoneticPr fontId="5"/>
  </si>
  <si>
    <t>法適用企業</t>
    <phoneticPr fontId="5"/>
  </si>
  <si>
    <t>公共下水道事業会計</t>
    <phoneticPr fontId="5"/>
  </si>
  <si>
    <t>病院事業会計</t>
    <phoneticPr fontId="5"/>
  </si>
  <si>
    <t>競艇事業会計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</si>
  <si>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</si>
  <si>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</si>
  <si>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</si>
  <si>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</si>
  <si>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</si>
  <si>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</si>
  <si>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</si>
  <si>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資金剰余額
/不足額
（実質収支）</t>
    <phoneticPr fontId="5"/>
  </si>
  <si>
    <t>他会計等
からの
繰入金</t>
    <phoneticPr fontId="5"/>
  </si>
  <si>
    <t>左のうち
一般会計等
負担見込額</t>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</si>
  <si>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16"/>
  </si>
  <si>
    <t>大阪府後期高齢者医療広域連合
（後期高齢者医療特別会計）</t>
  </si>
  <si>
    <t>大阪広域水道企業団
水道事業会計（水道用水供給事業）</t>
  </si>
  <si>
    <t>大阪広域水道企業団
（工業用水道事業会計）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</si>
  <si>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</si>
  <si>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</si>
  <si>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</si>
  <si>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</si>
  <si>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</si>
  <si>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</si>
  <si>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</si>
  <si>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</si>
  <si>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</si>
  <si>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</si>
  <si>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</si>
  <si>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</si>
  <si>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</si>
  <si>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</si>
  <si>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</si>
  <si>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</si>
  <si>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</si>
  <si>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</si>
  <si>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</si>
  <si>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</si>
  <si>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</si>
  <si>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</si>
  <si>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</si>
  <si>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5"/>
  </si>
  <si>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</si>
  <si>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</si>
  <si>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</si>
  <si>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</si>
  <si>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</si>
  <si>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</si>
  <si>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</si>
  <si>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</si>
  <si>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</si>
  <si>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</si>
  <si>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</si>
  <si>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</si>
  <si>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</si>
  <si>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</si>
  <si>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</si>
  <si>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</si>
  <si>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</si>
  <si>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</si>
  <si>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</si>
  <si>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</si>
  <si>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</si>
  <si>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</si>
  <si>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</si>
  <si>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</si>
  <si>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</si>
  <si>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</si>
  <si>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</si>
  <si>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</si>
  <si>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</si>
  <si>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</si>
  <si>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</si>
  <si>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</si>
  <si>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</si>
  <si>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</si>
  <si>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</si>
  <si>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</si>
  <si>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</si>
  <si>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</si>
  <si>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</si>
  <si>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</si>
  <si>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</si>
  <si>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</si>
  <si>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</si>
  <si>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</si>
  <si>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</si>
  <si>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</si>
  <si>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</si>
  <si>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</si>
  <si>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</si>
  <si>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</si>
  <si>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</si>
  <si>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</si>
  <si>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</si>
  <si>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</si>
  <si>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</si>
  <si>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</si>
  <si>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</si>
  <si>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</si>
  <si>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</si>
  <si>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</si>
  <si>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</si>
  <si>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</si>
  <si>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</si>
  <si>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</si>
  <si>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</si>
  <si>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</si>
  <si>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</si>
  <si>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</si>
  <si>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</si>
  <si>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</si>
  <si>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</si>
  <si>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</si>
  <si>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</si>
  <si>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</si>
  <si>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</si>
  <si>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</si>
  <si>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</si>
  <si>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</si>
  <si>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</si>
  <si>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</si>
  <si>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</si>
  <si>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</si>
  <si>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</si>
  <si>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</si>
  <si>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</si>
  <si>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</si>
  <si>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</si>
  <si>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</si>
  <si>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</si>
  <si>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</si>
  <si>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</si>
  <si>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</si>
  <si>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</si>
  <si>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</si>
  <si>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</si>
  <si>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</si>
  <si>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</si>
  <si>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</si>
  <si>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</si>
  <si>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</si>
  <si>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</si>
  <si>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</si>
  <si>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</si>
  <si>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</si>
  <si>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</si>
  <si>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</si>
  <si>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</si>
  <si>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</si>
  <si>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</si>
  <si>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</si>
  <si>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</si>
  <si>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</si>
  <si>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14.03</t>
  </si>
  <si>
    <t>▲ 8.35</t>
  </si>
  <si>
    <t>▲ 0.83</t>
  </si>
  <si>
    <t>▲ 3.43</t>
  </si>
  <si>
    <t>▲ 4.96</t>
  </si>
  <si>
    <t>会計</t>
    <rPh sb="0" eb="2">
      <t>カイケイ</t>
    </rPh>
    <phoneticPr fontId="5"/>
  </si>
  <si>
    <t>競艇事業会計</t>
  </si>
  <si>
    <t>公共下水道事業会計</t>
  </si>
  <si>
    <t>一般会計</t>
  </si>
  <si>
    <t>水道事業会計</t>
  </si>
  <si>
    <t>病院事業会計</t>
  </si>
  <si>
    <t>特別会計介護保険事業費</t>
  </si>
  <si>
    <t>特別会計国民健康保険事業費</t>
  </si>
  <si>
    <t>▲ 5.07</t>
  </si>
  <si>
    <t>▲ 3.01</t>
  </si>
  <si>
    <t>▲ 1.42</t>
  </si>
  <si>
    <t>特別会計後期高齢者医療事業費</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</si>
  <si>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</si>
  <si>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</si>
  <si>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</si>
  <si>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</si>
  <si>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</si>
  <si>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</si>
  <si>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</si>
  <si>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</si>
  <si>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</si>
  <si>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</si>
  <si>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</si>
  <si>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</si>
  <si>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</si>
  <si>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</si>
  <si>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</si>
  <si>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</si>
  <si>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</si>
  <si>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</si>
  <si>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</si>
  <si>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</si>
  <si>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</si>
  <si>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</si>
  <si>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</si>
  <si>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</si>
  <si>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</si>
  <si>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</si>
  <si>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</si>
  <si>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</si>
  <si>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</si>
  <si>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</si>
  <si>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</si>
  <si>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</si>
  <si>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</si>
  <si>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</si>
  <si>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</si>
  <si>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</si>
  <si>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</si>
  <si>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</si>
  <si>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</si>
  <si>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</si>
  <si>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</si>
  <si>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</si>
  <si>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</si>
  <si>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</si>
  <si>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</si>
  <si>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</si>
  <si>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</si>
  <si>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</si>
  <si>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</si>
  <si>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北大阪急行南北線延伸整備基金</t>
    <phoneticPr fontId="5"/>
  </si>
  <si>
    <t>都市施設整備基金</t>
    <phoneticPr fontId="5"/>
  </si>
  <si>
    <t>学校教育施設整備基金</t>
    <phoneticPr fontId="5"/>
  </si>
  <si>
    <t>保健福祉総合推進基金</t>
    <phoneticPr fontId="5"/>
  </si>
  <si>
    <t>未来子ども基金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</si>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</sst>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6C72-4AA6-840F-33A9DA106DD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56989</c:v>
                </c:pt>
                <c:pt idx="1">
                  <c:v>125840</c:v>
                </c:pt>
                <c:pt idx="2">
                  <c:v>130673</c:v>
                </c:pt>
                <c:pt idx="3">
                  <c:v>144981</c:v>
                </c:pt>
                <c:pt idx="4">
                  <c:v>172283</c:v>
                </c:pt>
              </c:numCache>
            </c:numRef>
          </c:val>
          <c:smooth val="0"/>
          <c:extLst>
            <c:ext xmlns:c16="http://schemas.microsoft.com/office/drawing/2014/chart" uri="{C3380CC4-5D6E-409C-BE32-E72D297353CC}">
              <c16:uniqueId val="{00000001-6C72-4AA6-840F-33A9DA106D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8.57</c:v>
                </c:pt>
                <c:pt idx="1">
                  <c:v>7.32</c:v>
                </c:pt>
                <c:pt idx="2">
                  <c:v>7.35</c:v>
                </c:pt>
                <c:pt idx="3">
                  <c:v>8</c:v>
                </c:pt>
                <c:pt idx="4">
                  <c:v>8.5399999999999991</c:v>
                </c:pt>
              </c:numCache>
            </c:numRef>
          </c:val>
          <c:extLst>
            <c:ext xmlns:c16="http://schemas.microsoft.com/office/drawing/2014/chart" uri="{C3380CC4-5D6E-409C-BE32-E72D297353CC}">
              <c16:uniqueId val="{00000000-1343-491C-89C9-AAF5713C4D4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22.39</c:v>
                </c:pt>
                <c:pt idx="1">
                  <c:v>19.87</c:v>
                </c:pt>
                <c:pt idx="2">
                  <c:v>20.45</c:v>
                </c:pt>
                <c:pt idx="3">
                  <c:v>18.87</c:v>
                </c:pt>
                <c:pt idx="4">
                  <c:v>15.09</c:v>
                </c:pt>
              </c:numCache>
            </c:numRef>
          </c:val>
          <c:extLst>
            <c:ext xmlns:c16="http://schemas.microsoft.com/office/drawing/2014/chart" uri="{C3380CC4-5D6E-409C-BE32-E72D297353CC}">
              <c16:uniqueId val="{00000001-1343-491C-89C9-AAF5713C4D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-14.03</c:v>
                </c:pt>
                <c:pt idx="1">
                  <c:v>-8.35</c:v>
                </c:pt>
                <c:pt idx="2">
                  <c:v>-0.83</c:v>
                </c:pt>
                <c:pt idx="3">
                  <c:v>-3.43</c:v>
                </c:pt>
                <c:pt idx="4">
                  <c:v>-4.96</c:v>
                </c:pt>
              </c:numCache>
            </c:numRef>
          </c:val>
          <c:smooth val="0"/>
          <c:extLst>
            <c:ext xmlns:c16="http://schemas.microsoft.com/office/drawing/2014/chart" uri="{C3380CC4-5D6E-409C-BE32-E72D297353CC}">
              <c16:uniqueId val="{00000002-1343-491C-89C9-AAF5713C4D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41-47FC-B042-14D924C1B42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41-47FC-B042-14D924C1B420}"/>
            </c:ext>
          </c:extLst>
        </c:ser>
        <c:ser>
          <c:idx val="2"/>
          <c:order val="2"/>
          <c:tx>
            <c:strRef>
              <c:f>[1]データシート!$A$29</c:f>
              <c:strCache>
                <c:ptCount val="1"/>
                <c:pt idx="0">
                  <c:v>特別会計後期高齢者医療事業費</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0.32</c:v>
                </c:pt>
                <c:pt idx="2">
                  <c:v>#N/A</c:v>
                </c:pt>
                <c:pt idx="3">
                  <c:v>0.33</c:v>
                </c:pt>
                <c:pt idx="4">
                  <c:v>#N/A</c:v>
                </c:pt>
                <c:pt idx="5">
                  <c:v>0.33</c:v>
                </c:pt>
                <c:pt idx="6">
                  <c:v>#N/A</c:v>
                </c:pt>
                <c:pt idx="7">
                  <c:v>0.31</c:v>
                </c:pt>
                <c:pt idx="8">
                  <c:v>#N/A</c:v>
                </c:pt>
                <c:pt idx="9">
                  <c:v>0.44</c:v>
                </c:pt>
              </c:numCache>
            </c:numRef>
          </c:val>
          <c:extLst>
            <c:ext xmlns:c16="http://schemas.microsoft.com/office/drawing/2014/chart" uri="{C3380CC4-5D6E-409C-BE32-E72D297353CC}">
              <c16:uniqueId val="{00000002-1B41-47FC-B042-14D924C1B420}"/>
            </c:ext>
          </c:extLst>
        </c:ser>
        <c:ser>
          <c:idx val="3"/>
          <c:order val="3"/>
          <c:tx>
            <c:strRef>
              <c:f>[1]データシート!$A$30</c:f>
              <c:strCache>
                <c:ptCount val="1"/>
                <c:pt idx="0">
                  <c:v>特別会計国民健康保険事業費</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5.07</c:v>
                </c:pt>
                <c:pt idx="1">
                  <c:v>#N/A</c:v>
                </c:pt>
                <c:pt idx="2">
                  <c:v>3.01</c:v>
                </c:pt>
                <c:pt idx="3">
                  <c:v>#N/A</c:v>
                </c:pt>
                <c:pt idx="4">
                  <c:v>1.42</c:v>
                </c:pt>
                <c:pt idx="5">
                  <c:v>#N/A</c:v>
                </c:pt>
                <c:pt idx="6">
                  <c:v>#N/A</c:v>
                </c:pt>
                <c:pt idx="7">
                  <c:v>0</c:v>
                </c:pt>
                <c:pt idx="8">
                  <c:v>#N/A</c:v>
                </c:pt>
                <c:pt idx="9">
                  <c:v>1.32</c:v>
                </c:pt>
              </c:numCache>
            </c:numRef>
          </c:val>
          <c:extLst>
            <c:ext xmlns:c16="http://schemas.microsoft.com/office/drawing/2014/chart" uri="{C3380CC4-5D6E-409C-BE32-E72D297353CC}">
              <c16:uniqueId val="{00000003-1B41-47FC-B042-14D924C1B420}"/>
            </c:ext>
          </c:extLst>
        </c:ser>
        <c:ser>
          <c:idx val="4"/>
          <c:order val="4"/>
          <c:tx>
            <c:strRef>
              <c:f>[1]データシート!$A$31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1.36</c:v>
                </c:pt>
                <c:pt idx="2">
                  <c:v>#N/A</c:v>
                </c:pt>
                <c:pt idx="3">
                  <c:v>1.68</c:v>
                </c:pt>
                <c:pt idx="4">
                  <c:v>#N/A</c:v>
                </c:pt>
                <c:pt idx="5">
                  <c:v>1.04</c:v>
                </c:pt>
                <c:pt idx="6">
                  <c:v>#N/A</c:v>
                </c:pt>
                <c:pt idx="7">
                  <c:v>1.24</c:v>
                </c:pt>
                <c:pt idx="8">
                  <c:v>#N/A</c:v>
                </c:pt>
                <c:pt idx="9">
                  <c:v>1.84</c:v>
                </c:pt>
              </c:numCache>
            </c:numRef>
          </c:val>
          <c:extLst>
            <c:ext xmlns:c16="http://schemas.microsoft.com/office/drawing/2014/chart" uri="{C3380CC4-5D6E-409C-BE32-E72D297353CC}">
              <c16:uniqueId val="{00000004-1B41-47FC-B042-14D924C1B420}"/>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5.0599999999999996</c:v>
                </c:pt>
                <c:pt idx="2">
                  <c:v>#N/A</c:v>
                </c:pt>
                <c:pt idx="3">
                  <c:v>2</c:v>
                </c:pt>
                <c:pt idx="4">
                  <c:v>#N/A</c:v>
                </c:pt>
                <c:pt idx="5">
                  <c:v>2.9</c:v>
                </c:pt>
                <c:pt idx="6">
                  <c:v>#N/A</c:v>
                </c:pt>
                <c:pt idx="7">
                  <c:v>2.31</c:v>
                </c:pt>
                <c:pt idx="8">
                  <c:v>#N/A</c:v>
                </c:pt>
                <c:pt idx="9">
                  <c:v>3.8</c:v>
                </c:pt>
              </c:numCache>
            </c:numRef>
          </c:val>
          <c:extLst>
            <c:ext xmlns:c16="http://schemas.microsoft.com/office/drawing/2014/chart" uri="{C3380CC4-5D6E-409C-BE32-E72D297353CC}">
              <c16:uniqueId val="{00000005-1B41-47FC-B042-14D924C1B420}"/>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9.59</c:v>
                </c:pt>
                <c:pt idx="2">
                  <c:v>#N/A</c:v>
                </c:pt>
                <c:pt idx="3">
                  <c:v>9.1</c:v>
                </c:pt>
                <c:pt idx="4">
                  <c:v>#N/A</c:v>
                </c:pt>
                <c:pt idx="5">
                  <c:v>8.9</c:v>
                </c:pt>
                <c:pt idx="6">
                  <c:v>#N/A</c:v>
                </c:pt>
                <c:pt idx="7">
                  <c:v>8.6</c:v>
                </c:pt>
                <c:pt idx="8">
                  <c:v>#N/A</c:v>
                </c:pt>
                <c:pt idx="9">
                  <c:v>7.43</c:v>
                </c:pt>
              </c:numCache>
            </c:numRef>
          </c:val>
          <c:extLst>
            <c:ext xmlns:c16="http://schemas.microsoft.com/office/drawing/2014/chart" uri="{C3380CC4-5D6E-409C-BE32-E72D297353CC}">
              <c16:uniqueId val="{00000006-1B41-47FC-B042-14D924C1B420}"/>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8.56</c:v>
                </c:pt>
                <c:pt idx="2">
                  <c:v>#N/A</c:v>
                </c:pt>
                <c:pt idx="3">
                  <c:v>7.31</c:v>
                </c:pt>
                <c:pt idx="4">
                  <c:v>#N/A</c:v>
                </c:pt>
                <c:pt idx="5">
                  <c:v>7.34</c:v>
                </c:pt>
                <c:pt idx="6">
                  <c:v>#N/A</c:v>
                </c:pt>
                <c:pt idx="7">
                  <c:v>7.99</c:v>
                </c:pt>
                <c:pt idx="8">
                  <c:v>#N/A</c:v>
                </c:pt>
                <c:pt idx="9">
                  <c:v>8.5299999999999994</c:v>
                </c:pt>
              </c:numCache>
            </c:numRef>
          </c:val>
          <c:extLst>
            <c:ext xmlns:c16="http://schemas.microsoft.com/office/drawing/2014/chart" uri="{C3380CC4-5D6E-409C-BE32-E72D297353CC}">
              <c16:uniqueId val="{00000007-1B41-47FC-B042-14D924C1B420}"/>
            </c:ext>
          </c:extLst>
        </c:ser>
        <c:ser>
          <c:idx val="8"/>
          <c:order val="8"/>
          <c:tx>
            <c:strRef>
              <c:f>[1]データシート!$A$35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14.54</c:v>
                </c:pt>
                <c:pt idx="2">
                  <c:v>#N/A</c:v>
                </c:pt>
                <c:pt idx="3">
                  <c:v>15.47</c:v>
                </c:pt>
                <c:pt idx="4">
                  <c:v>#N/A</c:v>
                </c:pt>
                <c:pt idx="5">
                  <c:v>15.9</c:v>
                </c:pt>
                <c:pt idx="6">
                  <c:v>#N/A</c:v>
                </c:pt>
                <c:pt idx="7">
                  <c:v>16.559999999999999</c:v>
                </c:pt>
                <c:pt idx="8">
                  <c:v>#N/A</c:v>
                </c:pt>
                <c:pt idx="9">
                  <c:v>16.239999999999998</c:v>
                </c:pt>
              </c:numCache>
            </c:numRef>
          </c:val>
          <c:extLst>
            <c:ext xmlns:c16="http://schemas.microsoft.com/office/drawing/2014/chart" uri="{C3380CC4-5D6E-409C-BE32-E72D297353CC}">
              <c16:uniqueId val="{00000008-1B41-47FC-B042-14D924C1B420}"/>
            </c:ext>
          </c:extLst>
        </c:ser>
        <c:ser>
          <c:idx val="9"/>
          <c:order val="9"/>
          <c:tx>
            <c:strRef>
              <c:f>[1]データシート!$A$36</c:f>
              <c:strCache>
                <c:ptCount val="1"/>
                <c:pt idx="0">
                  <c:v>競艇事業会計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15.93</c:v>
                </c:pt>
                <c:pt idx="2">
                  <c:v>#N/A</c:v>
                </c:pt>
                <c:pt idx="3">
                  <c:v>22.35</c:v>
                </c:pt>
                <c:pt idx="4">
                  <c:v>#N/A</c:v>
                </c:pt>
                <c:pt idx="5">
                  <c:v>21.9</c:v>
                </c:pt>
                <c:pt idx="6">
                  <c:v>#N/A</c:v>
                </c:pt>
                <c:pt idx="7">
                  <c:v>23.57</c:v>
                </c:pt>
                <c:pt idx="8">
                  <c:v>#N/A</c:v>
                </c:pt>
                <c:pt idx="9">
                  <c:v>23.34</c:v>
                </c:pt>
              </c:numCache>
            </c:numRef>
          </c:val>
          <c:extLst>
            <c:ext xmlns:c16="http://schemas.microsoft.com/office/drawing/2014/chart" uri="{C3380CC4-5D6E-409C-BE32-E72D297353CC}">
              <c16:uniqueId val="{00000009-1B41-47FC-B042-14D924C1B4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2621</c:v>
                </c:pt>
                <c:pt idx="5">
                  <c:v>2567</c:v>
                </c:pt>
                <c:pt idx="8">
                  <c:v>2662</c:v>
                </c:pt>
                <c:pt idx="11">
                  <c:v>2363</c:v>
                </c:pt>
                <c:pt idx="14">
                  <c:v>2415</c:v>
                </c:pt>
              </c:numCache>
            </c:numRef>
          </c:val>
          <c:extLst>
            <c:ext xmlns:c16="http://schemas.microsoft.com/office/drawing/2014/chart" uri="{C3380CC4-5D6E-409C-BE32-E72D297353CC}">
              <c16:uniqueId val="{00000000-301B-4432-91BE-9FCC47E1C05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1B-4432-91BE-9FCC47E1C05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19</c:v>
                </c:pt>
                <c:pt idx="3">
                  <c:v>101</c:v>
                </c:pt>
                <c:pt idx="6">
                  <c:v>100</c:v>
                </c:pt>
                <c:pt idx="9">
                  <c:v>225</c:v>
                </c:pt>
                <c:pt idx="12">
                  <c:v>100</c:v>
                </c:pt>
              </c:numCache>
            </c:numRef>
          </c:val>
          <c:extLst>
            <c:ext xmlns:c16="http://schemas.microsoft.com/office/drawing/2014/chart" uri="{C3380CC4-5D6E-409C-BE32-E72D297353CC}">
              <c16:uniqueId val="{00000002-301B-4432-91BE-9FCC47E1C05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B-4432-91BE-9FCC47E1C05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196</c:v>
                </c:pt>
                <c:pt idx="3">
                  <c:v>192</c:v>
                </c:pt>
                <c:pt idx="6">
                  <c:v>187</c:v>
                </c:pt>
                <c:pt idx="9">
                  <c:v>180</c:v>
                </c:pt>
                <c:pt idx="12">
                  <c:v>178</c:v>
                </c:pt>
              </c:numCache>
            </c:numRef>
          </c:val>
          <c:extLst>
            <c:ext xmlns:c16="http://schemas.microsoft.com/office/drawing/2014/chart" uri="{C3380CC4-5D6E-409C-BE32-E72D297353CC}">
              <c16:uniqueId val="{00000004-301B-4432-91BE-9FCC47E1C05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1B-4432-91BE-9FCC47E1C05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1B-4432-91BE-9FCC47E1C05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2363</c:v>
                </c:pt>
                <c:pt idx="3">
                  <c:v>2514</c:v>
                </c:pt>
                <c:pt idx="6">
                  <c:v>2601</c:v>
                </c:pt>
                <c:pt idx="9">
                  <c:v>2633</c:v>
                </c:pt>
                <c:pt idx="12">
                  <c:v>2789</c:v>
                </c:pt>
              </c:numCache>
            </c:numRef>
          </c:val>
          <c:extLst>
            <c:ext xmlns:c16="http://schemas.microsoft.com/office/drawing/2014/chart" uri="{C3380CC4-5D6E-409C-BE32-E72D297353CC}">
              <c16:uniqueId val="{00000007-301B-4432-91BE-9FCC47E1C0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-43</c:v>
                </c:pt>
                <c:pt idx="2">
                  <c:v>#N/A</c:v>
                </c:pt>
                <c:pt idx="3">
                  <c:v>#N/A</c:v>
                </c:pt>
                <c:pt idx="4">
                  <c:v>240</c:v>
                </c:pt>
                <c:pt idx="5">
                  <c:v>#N/A</c:v>
                </c:pt>
                <c:pt idx="6">
                  <c:v>#N/A</c:v>
                </c:pt>
                <c:pt idx="7">
                  <c:v>226</c:v>
                </c:pt>
                <c:pt idx="8">
                  <c:v>#N/A</c:v>
                </c:pt>
                <c:pt idx="9">
                  <c:v>#N/A</c:v>
                </c:pt>
                <c:pt idx="10">
                  <c:v>675</c:v>
                </c:pt>
                <c:pt idx="11">
                  <c:v>#N/A</c:v>
                </c:pt>
                <c:pt idx="12">
                  <c:v>#N/A</c:v>
                </c:pt>
                <c:pt idx="13">
                  <c:v>652</c:v>
                </c:pt>
                <c:pt idx="14">
                  <c:v>#N/A</c:v>
                </c:pt>
              </c:numCache>
            </c:numRef>
          </c:val>
          <c:smooth val="0"/>
          <c:extLst>
            <c:ext xmlns:c16="http://schemas.microsoft.com/office/drawing/2014/chart" uri="{C3380CC4-5D6E-409C-BE32-E72D297353CC}">
              <c16:uniqueId val="{00000008-301B-4432-91BE-9FCC47E1C0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28033</c:v>
                </c:pt>
                <c:pt idx="5">
                  <c:v>27860</c:v>
                </c:pt>
                <c:pt idx="8">
                  <c:v>28287</c:v>
                </c:pt>
                <c:pt idx="11">
                  <c:v>29385</c:v>
                </c:pt>
                <c:pt idx="14">
                  <c:v>30533</c:v>
                </c:pt>
              </c:numCache>
            </c:numRef>
          </c:val>
          <c:extLst>
            <c:ext xmlns:c16="http://schemas.microsoft.com/office/drawing/2014/chart" uri="{C3380CC4-5D6E-409C-BE32-E72D297353CC}">
              <c16:uniqueId val="{00000000-7AA2-4C21-8CA0-B38968D4FFA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7105</c:v>
                </c:pt>
                <c:pt idx="5">
                  <c:v>7062</c:v>
                </c:pt>
                <c:pt idx="8">
                  <c:v>14376</c:v>
                </c:pt>
                <c:pt idx="11">
                  <c:v>13263</c:v>
                </c:pt>
                <c:pt idx="14">
                  <c:v>13813</c:v>
                </c:pt>
              </c:numCache>
            </c:numRef>
          </c:val>
          <c:extLst>
            <c:ext xmlns:c16="http://schemas.microsoft.com/office/drawing/2014/chart" uri="{C3380CC4-5D6E-409C-BE32-E72D297353CC}">
              <c16:uniqueId val="{00000001-7AA2-4C21-8CA0-B38968D4FFA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29069</c:v>
                </c:pt>
                <c:pt idx="5">
                  <c:v>26740</c:v>
                </c:pt>
                <c:pt idx="8">
                  <c:v>26949</c:v>
                </c:pt>
                <c:pt idx="11">
                  <c:v>26961</c:v>
                </c:pt>
                <c:pt idx="14">
                  <c:v>24566</c:v>
                </c:pt>
              </c:numCache>
            </c:numRef>
          </c:val>
          <c:extLst>
            <c:ext xmlns:c16="http://schemas.microsoft.com/office/drawing/2014/chart" uri="{C3380CC4-5D6E-409C-BE32-E72D297353CC}">
              <c16:uniqueId val="{00000002-7AA2-4C21-8CA0-B38968D4FFA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A2-4C21-8CA0-B38968D4FFA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A2-4C21-8CA0-B38968D4FFA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2-4C21-8CA0-B38968D4FFA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7772</c:v>
                </c:pt>
                <c:pt idx="3">
                  <c:v>7420</c:v>
                </c:pt>
                <c:pt idx="6">
                  <c:v>6990</c:v>
                </c:pt>
                <c:pt idx="9">
                  <c:v>6769</c:v>
                </c:pt>
                <c:pt idx="12">
                  <c:v>6569</c:v>
                </c:pt>
              </c:numCache>
            </c:numRef>
          </c:val>
          <c:extLst>
            <c:ext xmlns:c16="http://schemas.microsoft.com/office/drawing/2014/chart" uri="{C3380CC4-5D6E-409C-BE32-E72D297353CC}">
              <c16:uniqueId val="{00000006-7AA2-4C21-8CA0-B38968D4FFA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A2-4C21-8CA0-B38968D4FFA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1876</c:v>
                </c:pt>
                <c:pt idx="3">
                  <c:v>1808</c:v>
                </c:pt>
                <c:pt idx="6">
                  <c:v>1840</c:v>
                </c:pt>
                <c:pt idx="9">
                  <c:v>1867</c:v>
                </c:pt>
                <c:pt idx="12">
                  <c:v>1862</c:v>
                </c:pt>
              </c:numCache>
            </c:numRef>
          </c:val>
          <c:extLst>
            <c:ext xmlns:c16="http://schemas.microsoft.com/office/drawing/2014/chart" uri="{C3380CC4-5D6E-409C-BE32-E72D297353CC}">
              <c16:uniqueId val="{00000008-7AA2-4C21-8CA0-B38968D4FFA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15561</c:v>
                </c:pt>
                <c:pt idx="3">
                  <c:v>10781</c:v>
                </c:pt>
                <c:pt idx="6">
                  <c:v>8473</c:v>
                </c:pt>
                <c:pt idx="9">
                  <c:v>7551</c:v>
                </c:pt>
                <c:pt idx="12">
                  <c:v>4699</c:v>
                </c:pt>
              </c:numCache>
            </c:numRef>
          </c:val>
          <c:extLst>
            <c:ext xmlns:c16="http://schemas.microsoft.com/office/drawing/2014/chart" uri="{C3380CC4-5D6E-409C-BE32-E72D297353CC}">
              <c16:uniqueId val="{00000009-7AA2-4C21-8CA0-B38968D4FFA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31404</c:v>
                </c:pt>
                <c:pt idx="3">
                  <c:v>35393</c:v>
                </c:pt>
                <c:pt idx="6">
                  <c:v>44869</c:v>
                </c:pt>
                <c:pt idx="9">
                  <c:v>48752</c:v>
                </c:pt>
                <c:pt idx="12">
                  <c:v>57011</c:v>
                </c:pt>
              </c:numCache>
            </c:numRef>
          </c:val>
          <c:extLst>
            <c:ext xmlns:c16="http://schemas.microsoft.com/office/drawing/2014/chart" uri="{C3380CC4-5D6E-409C-BE32-E72D297353CC}">
              <c16:uniqueId val="{0000000A-7AA2-4C21-8CA0-B38968D4FF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1228</c:v>
                </c:pt>
                <c:pt idx="14">
                  <c:v>#N/A</c:v>
                </c:pt>
              </c:numCache>
            </c:numRef>
          </c:val>
          <c:smooth val="0"/>
          <c:extLst>
            <c:ext xmlns:c16="http://schemas.microsoft.com/office/drawing/2014/chart" uri="{C3380CC4-5D6E-409C-BE32-E72D297353CC}">
              <c16:uniqueId val="{0000000B-7AA2-4C21-8CA0-B38968D4FF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5399</c:v>
                </c:pt>
                <c:pt idx="1">
                  <c:v>5006</c:v>
                </c:pt>
                <c:pt idx="2">
                  <c:v>4184</c:v>
                </c:pt>
              </c:numCache>
            </c:numRef>
          </c:val>
          <c:extLst>
            <c:ext xmlns:c16="http://schemas.microsoft.com/office/drawing/2014/chart" uri="{C3380CC4-5D6E-409C-BE32-E72D297353CC}">
              <c16:uniqueId val="{00000000-625D-41FF-8FC1-96B4317F753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1663</c:v>
                </c:pt>
                <c:pt idx="1">
                  <c:v>1914</c:v>
                </c:pt>
                <c:pt idx="2">
                  <c:v>2564</c:v>
                </c:pt>
              </c:numCache>
            </c:numRef>
          </c:val>
          <c:extLst>
            <c:ext xmlns:c16="http://schemas.microsoft.com/office/drawing/2014/chart" uri="{C3380CC4-5D6E-409C-BE32-E72D297353CC}">
              <c16:uniqueId val="{00000001-625D-41FF-8FC1-96B4317F753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17825</c:v>
                </c:pt>
                <c:pt idx="1">
                  <c:v>17369</c:v>
                </c:pt>
                <c:pt idx="2">
                  <c:v>15414</c:v>
                </c:pt>
              </c:numCache>
            </c:numRef>
          </c:val>
          <c:extLst>
            <c:ext xmlns:c16="http://schemas.microsoft.com/office/drawing/2014/chart" uri="{C3380CC4-5D6E-409C-BE32-E72D297353CC}">
              <c16:uniqueId val="{00000002-625D-41FF-8FC1-96B4317F75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{1A63AC8A-B64E-4701-A4EF-E4D3E5D863F2}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7C-4F01-8AAF-F36D431C8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{361DBD14-4A58-4E37-8E3D-63019480A1C8}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7C-4F01-8AAF-F36D431C8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{6BA5825D-CB41-4C6B-98AA-3C65922C26C8}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7C-4F01-8AAF-F36D431C8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{D3188F67-BEDF-4540-8D13-A60D356FBD67}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7C-4F01-8AAF-F36D431C8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{E6936ADA-19B6-4184-B062-F1D5D1EA333C}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7C-4F01-8AAF-F36D431C89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{D7B4FCE3-A002-430A-AF94-439A924B7533}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7C-4F01-8AAF-F36D431C89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{E681780B-8CAF-43D8-A3B0-3EECC8C9A6DA}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7C-4F01-8AAF-F36D431C89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{B6794025-80A3-41FA-9FB1-FB2ACEDDF068}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7C-4F01-8AAF-F36D431C89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{536F3063-5138-4502-B829-3ED3A889829A}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7C-4F01-8AAF-F36D431C8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7C-4F01-8AAF-F36D431C89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{2984516A-33C3-49E8-BC8F-419420308BD7}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7C-4F01-8AAF-F36D431C89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{8CC30152-6C20-45BB-981B-78FBF47D74A1}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7C-4F01-8AAF-F36D431C8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{E95C76CC-C356-4C53-AE0E-FCF5C5621F7E}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7C-4F01-8AAF-F36D431C8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{CE365BB0-D063-4EF6-983A-44CDFC1A557C}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7C-4F01-8AAF-F36D431C8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{06588B37-3C06-4FC6-BD48-3FB5C3E41084}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7C-4F01-8AAF-F36D431C89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{B288E66E-EDD3-475F-BC8D-B66CBC130416}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7C-4F01-8AAF-F36D431C89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{9599D9FA-B1FC-417B-AD1D-D86CE549AE4B}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7C-4F01-8AAF-F36D431C89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{8985853A-CF42-40C7-8F11-57AC5383B35A}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7C-4F01-8AAF-F36D431C89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{30C38E99-87A2-4E06-B83A-FEAB9C7C867E}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7C-4F01-8AAF-F36D431C8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numCache>
            </c:numRef>
          </c:xVal>
          <c:yVal>
            <c:numRef>
              <c:f>公会計指標分析・財政指標組合せ分析表!$BP$55:$DC$55</c:f>
              <c:numCache>
                <c:formatCode>#,##0.0;"▲ "#,##0.0</c:formatCode>
                <c:ptCount val="40"/>
                <c:pt idx="0">
                  <c:v>15</c:v>
                </c:pt>
              </c:numCache>
            </c:numRef>
          </c:yVal>
          <c:smooth val="0"/>
          <c:extLst>
            <c:ext xmlns:c16="http://schemas.microsoft.com/office/drawing/2014/chart" uri="{C3380CC4-5D6E-409C-BE32-E72D297353CC}">
              <c16:uniqueId val="{00000013-057C-4F01-8AAF-F36D431C890F}"/>
            </c:ext>
          </c:extLst>
        </c:ser>
        <c:dLbls>
          <c:showLegendKey val="0"/>
          <c:showVal val="1"/>
          <c:showCatName val="0"/>
          <c:showSerName val="0"/>
          <c:showPercent val="0"/>
          <c:showBubbleSize val="0"/>
        </c:dLbls>
        <c:axId val="46179840"/>
        <c:axId val="46181760"/>
      </c:scatterChart>
      <c:valAx>
        <c:axId val="46179840"/>
        <c:scaling>
          <c:orientation val="maxMin"/>
          <c:max val="72.199999999999989"/>
          <c:min val="4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{895C9443-E65D-4D1E-B1A0-6AED05077365}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EB-4FCD-B634-4F7F9DB76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{557A905C-B0FA-4B2F-818D-E3F5739A2EB4}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B-4FCD-B634-4F7F9DB76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{A66BE2BE-3C62-4EAD-AEED-04EEF1859DF6}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B-4FCD-B634-4F7F9DB76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{713C9A91-9189-46BC-85E9-0C480C540E64}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B-4FCD-B634-4F7F9DB76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{030DCF54-43C5-46DB-A797-50147657D1C4}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B-4FCD-B634-4F7F9DB7675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{978C26B8-D19D-4D6B-B9AC-DEB018DF11B4}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EB-4FCD-B634-4F7F9DB7675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{B48C7F74-BE1C-44AB-A34E-C669899698CD}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EB-4FCD-B634-4F7F9DB7675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{3E3D9D3E-CEB1-4CE8-894A-CEF1615299F1}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EB-4FCD-B634-4F7F9DB767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{5A4CBA78-A225-4571-B5E3-CCF220F0DA03}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EB-4FCD-B634-4F7F9DB76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0.5</c:v>
                </c:pt>
                <c:pt idx="24">
                  <c:v>1.5</c:v>
                </c:pt>
                <c:pt idx="32">
                  <c:v>2</c:v>
                </c:pt>
              </c:numCache>
            </c:numRef>
          </c:xVal>
          <c:yVal>
            <c:numRef>
              <c:f>公会計指標分析・財政指標組合せ分析表!$BP$73:$DC$73</c:f>
              <c:numCache>
                <c:formatCode>#,##0.0;"▲ "#,##0.0</c:formatCode>
                <c:ptCount val="40"/>
                <c:pt idx="32">
                  <c:v>4.8</c:v>
                </c:pt>
              </c:numCache>
            </c:numRef>
          </c:yVal>
          <c:smooth val="0"/>
          <c:extLst>
            <c:ext xmlns:c16="http://schemas.microsoft.com/office/drawing/2014/chart" uri="{C3380CC4-5D6E-409C-BE32-E72D297353CC}">
              <c16:uniqueId val="{00000009-CAEB-4FCD-B634-4F7F9DB767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{9B0E8CEB-82A5-4D5B-99FC-3DA79A07702B}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EB-4FCD-B634-4F7F9DB767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{7E58613E-395D-4A16-B0CC-21DB3B461251}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B-4FCD-B634-4F7F9DB76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{F44DB916-5FD3-48FC-B378-2377B2785A05}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B-4FCD-B634-4F7F9DB76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{5BC51DBE-F32E-48C3-8393-F2A3E504C61C}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B-4FCD-B634-4F7F9DB76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{60EF6F84-F4D4-4D58-8FED-8FA95A35A02A}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B-4FCD-B634-4F7F9DB7675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{D7560B2F-E4AB-4C72-9336-E4EBC7A97BDB}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EB-4FCD-B634-4F7F9DB7675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{2962B041-A4C4-4B09-936C-25AA9E36ED1A}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EB-4FCD-B634-4F7F9DB7675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{A6859775-B575-4F03-8658-212F0EA627E7}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EB-4FCD-B634-4F7F9DB767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{1F573798-CFE6-46E6-99E6-3DE7E46F067D}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EB-4FCD-B634-4F7F9DB76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AEB-4FCD-B634-4F7F9DB76755}"/>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高い市民税担税力と宅地開発等に伴う人口増、それに伴う新築家屋の増加などにより、財政力指数は類似団体内平均値を上回る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となっている。一方で、高齢化の進展に伴う社会保障関係費の増加などに加え、新型コロナウイルス感染症の影響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２月に策定した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「箕面市新改革プラン」を元に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、幼稚園や保育所の民営化をはじめとしたアウトソーシングの拡大によるさらなる経費削減や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市民財産の活用など改革を進め、今後さらに効率的かつ健全な行財政運営を確立し、市民サービスの向上を図っていく。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xdr:cNvCxnSpPr/>
      </xdr:nvCxnSpPr>
      <xdr:spPr>
        <a:xfrm>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新型コロナウイルスの影響による法人市民税の減収を、彩都・森町地区の新築家屋の増などによる固定資産税の増加が上回り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北大阪急行線延伸や新駅周辺整備の進展に伴う公債費の増加や、社会保障関係費の増加などにより、経常経費の増加が見込まれるため、「箕面市新改革プラン」を元に、引き続きあらゆる手立てを講じて経費の圧縮を図るとともに、自主財源の最大限の確保、特定財源を活用した市債の発行抑制など歳入面においても取り組みを強化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112014</xdr:rowOff>
    </xdr:to>
    <xdr:cxnSp macro="">
      <xdr:nvCxnSpPr>
        <xdr:cNvPr id="130" name="直線コネクタ 129"/>
        <xdr:cNvCxnSpPr/>
      </xdr:nvCxnSpPr>
      <xdr:spPr>
        <a:xfrm flipV="1">
          <a:off x="4114800" y="107129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112014</xdr:rowOff>
    </xdr:to>
    <xdr:cxnSp macro="">
      <xdr:nvCxnSpPr>
        <xdr:cNvPr id="133" name="直線コネクタ 132"/>
        <xdr:cNvCxnSpPr/>
      </xdr:nvCxnSpPr>
      <xdr:spPr>
        <a:xfrm>
          <a:off x="3225800" y="1070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121666</xdr:rowOff>
    </xdr:to>
    <xdr:cxnSp macro="">
      <xdr:nvCxnSpPr>
        <xdr:cNvPr id="136" name="直線コネクタ 135"/>
        <xdr:cNvCxnSpPr/>
      </xdr:nvCxnSpPr>
      <xdr:spPr>
        <a:xfrm flipV="1">
          <a:off x="2336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121666</xdr:rowOff>
    </xdr:to>
    <xdr:cxnSp macro="">
      <xdr:nvCxnSpPr>
        <xdr:cNvPr id="139" name="直線コネクタ 138"/>
        <xdr:cNvCxnSpPr/>
      </xdr:nvCxnSpPr>
      <xdr:spPr>
        <a:xfrm>
          <a:off x="1447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8" name="テキスト ボックス 157"/>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24082</xdr:rowOff>
    </xdr:from>
    <xdr:to>
      <xdr:col>23</xdr:col>
      <xdr:colOff>133350</xdr:colOff>
      <xdr:row>86</xdr:row>
      <xdr:rowOff>165826</xdr:rowOff>
    </xdr:to>
    <xdr:cxnSp macro="">
      <xdr:nvCxnSpPr>
        <xdr:cNvPr id="193" name="直線コネクタ 192"/>
        <xdr:cNvCxnSpPr/>
      </xdr:nvCxnSpPr>
      <xdr:spPr>
        <a:xfrm>
          <a:off x="4114800" y="14768782"/>
          <a:ext cx="838200" cy="1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113711</xdr:rowOff>
    </xdr:from>
    <xdr:to>
      <xdr:col>19</xdr:col>
      <xdr:colOff>133350</xdr:colOff>
      <xdr:row>86</xdr:row>
      <xdr:rowOff>24082</xdr:rowOff>
    </xdr:to>
    <xdr:cxnSp macro="">
      <xdr:nvCxnSpPr>
        <xdr:cNvPr id="196" name="直線コネクタ 195"/>
        <xdr:cNvCxnSpPr/>
      </xdr:nvCxnSpPr>
      <xdr:spPr>
        <a:xfrm>
          <a:off x="3225800" y="14686961"/>
          <a:ext cx="889000" cy="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59238</xdr:rowOff>
    </xdr:from>
    <xdr:to>
      <xdr:col>15</xdr:col>
      <xdr:colOff>82550</xdr:colOff>
      <xdr:row>85</xdr:row>
      <xdr:rowOff>113711</xdr:rowOff>
    </xdr:to>
    <xdr:cxnSp macro="">
      <xdr:nvCxnSpPr>
        <xdr:cNvPr id="199" name="直線コネクタ 198"/>
        <xdr:cNvCxnSpPr/>
      </xdr:nvCxnSpPr>
      <xdr:spPr>
        <a:xfrm>
          <a:off x="2336800" y="14632488"/>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59238</xdr:rowOff>
    </xdr:from>
    <xdr:to>
      <xdr:col>11</xdr:col>
      <xdr:colOff>31750</xdr:colOff>
      <xdr:row>85</xdr:row>
      <xdr:rowOff>71022</xdr:rowOff>
    </xdr:to>
    <xdr:cxnSp macro="">
      <xdr:nvCxnSpPr>
        <xdr:cNvPr id="202" name="直線コネクタ 201"/>
        <xdr:cNvCxnSpPr/>
      </xdr:nvCxnSpPr>
      <xdr:spPr>
        <a:xfrm flipV="1">
          <a:off x="1447800" y="14632488"/>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115026</xdr:rowOff>
    </xdr:from>
    <xdr:to>
      <xdr:col>23</xdr:col>
      <xdr:colOff>184150</xdr:colOff>
      <xdr:row>87</xdr:row>
      <xdr:rowOff>45176</xdr:rowOff>
    </xdr:to>
    <xdr:sp macro="" textlink="">
      <xdr:nvSpPr>
        <xdr:cNvPr id="212" name="楕円 211"/>
        <xdr:cNvSpPr/>
      </xdr:nvSpPr>
      <xdr:spPr>
        <a:xfrm>
          <a:off x="4902200" y="14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87103</xdr:rowOff>
    </xdr:from>
    <xdr:ext cx="762000" cy="259045"/>
    <xdr:sp macro="" textlink="">
      <xdr:nvSpPr>
        <xdr:cNvPr id="213" name="人件費・物件費等の状況該当値テキスト"/>
        <xdr:cNvSpPr txBox="1"/>
      </xdr:nvSpPr>
      <xdr:spPr>
        <a:xfrm>
          <a:off x="5041900" y="1483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144732</xdr:rowOff>
    </xdr:from>
    <xdr:to>
      <xdr:col>19</xdr:col>
      <xdr:colOff>184150</xdr:colOff>
      <xdr:row>86</xdr:row>
      <xdr:rowOff>74882</xdr:rowOff>
    </xdr:to>
    <xdr:sp macro="" textlink="">
      <xdr:nvSpPr>
        <xdr:cNvPr id="214" name="楕円 213"/>
        <xdr:cNvSpPr/>
      </xdr:nvSpPr>
      <xdr:spPr>
        <a:xfrm>
          <a:off x="4064000" y="147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59659</xdr:rowOff>
    </xdr:from>
    <xdr:ext cx="736600" cy="259045"/>
    <xdr:sp macro="" textlink="">
      <xdr:nvSpPr>
        <xdr:cNvPr id="215" name="テキスト ボックス 214"/>
        <xdr:cNvSpPr txBox="1"/>
      </xdr:nvSpPr>
      <xdr:spPr>
        <a:xfrm>
          <a:off x="3733800" y="1480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62911</xdr:rowOff>
    </xdr:from>
    <xdr:to>
      <xdr:col>15</xdr:col>
      <xdr:colOff>133350</xdr:colOff>
      <xdr:row>85</xdr:row>
      <xdr:rowOff>164511</xdr:rowOff>
    </xdr:to>
    <xdr:sp macro="" textlink="">
      <xdr:nvSpPr>
        <xdr:cNvPr id="216" name="楕円 215"/>
        <xdr:cNvSpPr/>
      </xdr:nvSpPr>
      <xdr:spPr>
        <a:xfrm>
          <a:off x="3175000" y="14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149288</xdr:rowOff>
    </xdr:from>
    <xdr:ext cx="762000" cy="259045"/>
    <xdr:sp macro="" textlink="">
      <xdr:nvSpPr>
        <xdr:cNvPr id="217" name="テキスト ボックス 216"/>
        <xdr:cNvSpPr txBox="1"/>
      </xdr:nvSpPr>
      <xdr:spPr>
        <a:xfrm>
          <a:off x="2844800" y="147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8438</xdr:rowOff>
    </xdr:from>
    <xdr:to>
      <xdr:col>11</xdr:col>
      <xdr:colOff>82550</xdr:colOff>
      <xdr:row>85</xdr:row>
      <xdr:rowOff>110038</xdr:rowOff>
    </xdr:to>
    <xdr:sp macro="" textlink="">
      <xdr:nvSpPr>
        <xdr:cNvPr id="218" name="楕円 217"/>
        <xdr:cNvSpPr/>
      </xdr:nvSpPr>
      <xdr:spPr>
        <a:xfrm>
          <a:off x="2286000" y="145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94815</xdr:rowOff>
    </xdr:from>
    <xdr:ext cx="762000" cy="259045"/>
    <xdr:sp macro="" textlink="">
      <xdr:nvSpPr>
        <xdr:cNvPr id="219" name="テキスト ボックス 218"/>
        <xdr:cNvSpPr txBox="1"/>
      </xdr:nvSpPr>
      <xdr:spPr>
        <a:xfrm>
          <a:off x="1955800" y="14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20222</xdr:rowOff>
    </xdr:from>
    <xdr:to>
      <xdr:col>7</xdr:col>
      <xdr:colOff>31750</xdr:colOff>
      <xdr:row>85</xdr:row>
      <xdr:rowOff>121822</xdr:rowOff>
    </xdr:to>
    <xdr:sp macro="" textlink="">
      <xdr:nvSpPr>
        <xdr:cNvPr id="220" name="楕円 219"/>
        <xdr:cNvSpPr/>
      </xdr:nvSpPr>
      <xdr:spPr>
        <a:xfrm>
          <a:off x="1397000" y="14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106599</xdr:rowOff>
    </xdr:from>
    <xdr:ext cx="762000" cy="259045"/>
    <xdr:sp macro="" textlink="">
      <xdr:nvSpPr>
        <xdr:cNvPr id="221" name="テキスト ボックス 220"/>
        <xdr:cNvSpPr txBox="1"/>
      </xdr:nvSpPr>
      <xdr:spPr>
        <a:xfrm>
          <a:off x="1066800" y="146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年度から、給与カット、人事院勧告に基づくマイナス改定などにより適正策を実施、平成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月まで全職員の給料月額３％カットを実施、平成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年度に給与構造改革として国を上回る平均</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％の給与水準引き下げを実施、平成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年１月から平成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年３月まで参事級以上の職員の給料月額を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主幹級以上の職員を３％カットを実施、平成２７年度に給与構造改革を実施するなどの施策を実施しているため、類似団体内平均値及び国水準を下回った。今後も引き続き、総人件費の抑制と併せて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82</xdr:row>
      <xdr:rowOff>166914</xdr:rowOff>
    </xdr:to>
    <xdr:cxnSp macro="">
      <xdr:nvCxnSpPr>
        <xdr:cNvPr id="257" name="直線コネクタ 256"/>
        <xdr:cNvCxnSpPr/>
      </xdr:nvCxnSpPr>
      <xdr:spPr>
        <a:xfrm flipV="1">
          <a:off x="16179800" y="1386386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85</xdr:row>
      <xdr:rowOff>83457</xdr:rowOff>
    </xdr:to>
    <xdr:cxnSp macro="">
      <xdr:nvCxnSpPr>
        <xdr:cNvPr id="260" name="直線コネクタ 259"/>
        <xdr:cNvCxnSpPr/>
      </xdr:nvCxnSpPr>
      <xdr:spPr>
        <a:xfrm flipV="1">
          <a:off x="15290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3" name="直線コネクタ 262"/>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66" name="直線コネクタ 265"/>
        <xdr:cNvCxnSpPr/>
      </xdr:nvCxnSpPr>
      <xdr:spPr>
        <a:xfrm>
          <a:off x="13512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6" name="楕円 275"/>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77" name="給与水準   （国との比較）該当値テキスト"/>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今後の退職者数の推移を見て計画的な採用を行っており、近年の医療体制充実に伴う市立病院職員の増や、豊能町の消防事務受託による消防吏員の増などの増加要因があったものの、職員数は平成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年４月の</a:t>
          </a:r>
          <a:r>
            <a:rPr kumimoji="1" lang="en-US" altLang="ja-JP" sz="1300">
              <a:latin typeface="ＭＳ Ｐゴシック" panose="020B0600070205080204" pitchFamily="50" charset="-128"/>
              <a:ea typeface="ＭＳ Ｐゴシック" panose="020B0600070205080204" pitchFamily="50" charset="-128"/>
            </a:rPr>
            <a:t>1,443</a:t>
          </a:r>
          <a:r>
            <a:rPr kumimoji="1" lang="ja-JP" altLang="en-US" sz="1300">
              <a:latin typeface="ＭＳ Ｐゴシック" panose="020B0600070205080204" pitchFamily="50" charset="-128"/>
              <a:ea typeface="ＭＳ Ｐゴシック" panose="020B0600070205080204" pitchFamily="50" charset="-128"/>
            </a:rPr>
            <a:t>人から、令和３年４月の</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％）と減少している（市立病院職員を除くと、平成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年４月の</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人から令和３年４月の</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％）と減少している。）。引き続きアウトソーシングの推進など業務の不断の見直しを行い、職員数の適正化に取り組む。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101706</xdr:rowOff>
    </xdr:from>
    <xdr:to>
      <xdr:col>81</xdr:col>
      <xdr:colOff>44450</xdr:colOff>
      <xdr:row>64</xdr:row>
      <xdr:rowOff>103717</xdr:rowOff>
    </xdr:to>
    <xdr:cxnSp macro="">
      <xdr:nvCxnSpPr>
        <xdr:cNvPr id="320" name="直線コネクタ 319"/>
        <xdr:cNvCxnSpPr/>
      </xdr:nvCxnSpPr>
      <xdr:spPr>
        <a:xfrm>
          <a:off x="16179800" y="1107450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1164</xdr:rowOff>
    </xdr:from>
    <xdr:to>
      <xdr:col>77</xdr:col>
      <xdr:colOff>44450</xdr:colOff>
      <xdr:row>64</xdr:row>
      <xdr:rowOff>101706</xdr:rowOff>
    </xdr:to>
    <xdr:cxnSp macro="">
      <xdr:nvCxnSpPr>
        <xdr:cNvPr id="323" name="直線コネクタ 322"/>
        <xdr:cNvCxnSpPr/>
      </xdr:nvCxnSpPr>
      <xdr:spPr>
        <a:xfrm>
          <a:off x="15290800" y="1097396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64</xdr:row>
      <xdr:rowOff>1164</xdr:rowOff>
    </xdr:to>
    <xdr:cxnSp macro="">
      <xdr:nvCxnSpPr>
        <xdr:cNvPr id="326" name="直線コネクタ 325"/>
        <xdr:cNvCxnSpPr/>
      </xdr:nvCxnSpPr>
      <xdr:spPr>
        <a:xfrm>
          <a:off x="14401800" y="109357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63</xdr:row>
      <xdr:rowOff>156528</xdr:rowOff>
    </xdr:to>
    <xdr:cxnSp macro="">
      <xdr:nvCxnSpPr>
        <xdr:cNvPr id="329" name="直線コネクタ 328"/>
        <xdr:cNvCxnSpPr/>
      </xdr:nvCxnSpPr>
      <xdr:spPr>
        <a:xfrm flipV="1">
          <a:off x="13512800" y="109357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39" name="楕円 338"/>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40" name="定員管理の状況該当値テキスト"/>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50906</xdr:rowOff>
    </xdr:from>
    <xdr:to>
      <xdr:col>77</xdr:col>
      <xdr:colOff>95250</xdr:colOff>
      <xdr:row>64</xdr:row>
      <xdr:rowOff>152506</xdr:rowOff>
    </xdr:to>
    <xdr:sp macro="" textlink="">
      <xdr:nvSpPr>
        <xdr:cNvPr id="341" name="楕円 340"/>
        <xdr:cNvSpPr/>
      </xdr:nvSpPr>
      <xdr:spPr>
        <a:xfrm>
          <a:off x="16129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137283</xdr:rowOff>
    </xdr:from>
    <xdr:ext cx="736600" cy="259045"/>
    <xdr:sp macro="" textlink="">
      <xdr:nvSpPr>
        <xdr:cNvPr id="342" name="テキスト ボックス 341"/>
        <xdr:cNvSpPr txBox="1"/>
      </xdr:nvSpPr>
      <xdr:spPr>
        <a:xfrm>
          <a:off x="15798800" y="111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121814</xdr:rowOff>
    </xdr:from>
    <xdr:to>
      <xdr:col>73</xdr:col>
      <xdr:colOff>44450</xdr:colOff>
      <xdr:row>64</xdr:row>
      <xdr:rowOff>51964</xdr:rowOff>
    </xdr:to>
    <xdr:sp macro="" textlink="">
      <xdr:nvSpPr>
        <xdr:cNvPr id="343" name="楕円 342"/>
        <xdr:cNvSpPr/>
      </xdr:nvSpPr>
      <xdr:spPr>
        <a:xfrm>
          <a:off x="15240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36741</xdr:rowOff>
    </xdr:from>
    <xdr:ext cx="762000" cy="259045"/>
    <xdr:sp macro="" textlink="">
      <xdr:nvSpPr>
        <xdr:cNvPr id="344" name="テキスト ボックス 343"/>
        <xdr:cNvSpPr txBox="1"/>
      </xdr:nvSpPr>
      <xdr:spPr>
        <a:xfrm>
          <a:off x="14909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83608</xdr:rowOff>
    </xdr:from>
    <xdr:to>
      <xdr:col>68</xdr:col>
      <xdr:colOff>203200</xdr:colOff>
      <xdr:row>64</xdr:row>
      <xdr:rowOff>13758</xdr:rowOff>
    </xdr:to>
    <xdr:sp macro="" textlink="">
      <xdr:nvSpPr>
        <xdr:cNvPr id="345" name="楕円 344"/>
        <xdr:cNvSpPr/>
      </xdr:nvSpPr>
      <xdr:spPr>
        <a:xfrm>
          <a:off x="14351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169985</xdr:rowOff>
    </xdr:from>
    <xdr:ext cx="762000" cy="259045"/>
    <xdr:sp macro="" textlink="">
      <xdr:nvSpPr>
        <xdr:cNvPr id="346" name="テキスト ボックス 345"/>
        <xdr:cNvSpPr txBox="1"/>
      </xdr:nvSpPr>
      <xdr:spPr>
        <a:xfrm>
          <a:off x="14020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105728</xdr:rowOff>
    </xdr:from>
    <xdr:to>
      <xdr:col>64</xdr:col>
      <xdr:colOff>152400</xdr:colOff>
      <xdr:row>64</xdr:row>
      <xdr:rowOff>35878</xdr:rowOff>
    </xdr:to>
    <xdr:sp macro="" textlink="">
      <xdr:nvSpPr>
        <xdr:cNvPr id="347" name="楕円 346"/>
        <xdr:cNvSpPr/>
      </xdr:nvSpPr>
      <xdr:spPr>
        <a:xfrm>
          <a:off x="13462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20655</xdr:rowOff>
    </xdr:from>
    <xdr:ext cx="762000" cy="259045"/>
    <xdr:sp macro="" textlink="">
      <xdr:nvSpPr>
        <xdr:cNvPr id="348" name="テキスト ボックス 347"/>
        <xdr:cNvSpPr txBox="1"/>
      </xdr:nvSpPr>
      <xdr:spPr>
        <a:xfrm>
          <a:off x="13131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公債費の元利償還金が増加したため、実質公債費比率は前年度から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ポイント上昇した。元利償還金については、国の緊急経済対策を活用した市債の据置期間終了に伴う償還が本格化した平成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る。また、北大阪急行線延伸や新駅周辺のまちづくり拠点施設整備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57150</xdr:rowOff>
    </xdr:to>
    <xdr:cxnSp macro="">
      <xdr:nvCxnSpPr>
        <xdr:cNvPr id="381" name="直線コネクタ 380"/>
        <xdr:cNvCxnSpPr/>
      </xdr:nvCxnSpPr>
      <xdr:spPr>
        <a:xfrm>
          <a:off x="16179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16933</xdr:rowOff>
    </xdr:to>
    <xdr:cxnSp macro="">
      <xdr:nvCxnSpPr>
        <xdr:cNvPr id="384" name="直線コネクタ 383"/>
        <xdr:cNvCxnSpPr/>
      </xdr:nvCxnSpPr>
      <xdr:spPr>
        <a:xfrm>
          <a:off x="15290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107950</xdr:rowOff>
    </xdr:to>
    <xdr:cxnSp macro="">
      <xdr:nvCxnSpPr>
        <xdr:cNvPr id="387" name="直線コネクタ 386"/>
        <xdr:cNvCxnSpPr/>
      </xdr:nvCxnSpPr>
      <xdr:spPr>
        <a:xfrm>
          <a:off x="14401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107950</xdr:rowOff>
    </xdr:to>
    <xdr:cxnSp macro="">
      <xdr:nvCxnSpPr>
        <xdr:cNvPr id="390" name="直線コネクタ 389"/>
        <xdr:cNvCxnSpPr/>
      </xdr:nvCxnSpPr>
      <xdr:spPr>
        <a:xfrm flipV="1">
          <a:off x="13512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2" name="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主に、北大阪急行線延伸整備をはじめとしたビッグプロジェクトにより地方債残高が大幅に増加したことによるものである。今後は、資産と負債のバランスを見極めながら、財政規律を高いレベルで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3"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58" name="楕円 457"/>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64364</xdr:rowOff>
    </xdr:from>
    <xdr:ext cx="762000" cy="259045"/>
    <xdr:sp macro="" textlink="">
      <xdr:nvSpPr>
        <xdr:cNvPr id="459" name="将来負担の状況該当値テキスト"/>
        <xdr:cNvSpPr txBox="1"/>
      </xdr:nvSpPr>
      <xdr:spPr>
        <a:xfrm>
          <a:off x="17106900" y="24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給与構造改革の実施など、総人件費の抑制に取り組んだ結果、改善傾向にある。しかし、類似団体に比べて構成する一部事務組合等が少なく、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73660</xdr:rowOff>
    </xdr:to>
    <xdr:cxnSp macro="">
      <xdr:nvCxnSpPr>
        <xdr:cNvPr id="66" name="直線コネクタ 65"/>
        <xdr:cNvCxnSpPr/>
      </xdr:nvCxnSpPr>
      <xdr:spPr>
        <a:xfrm>
          <a:off x="3987800" y="6916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111760</xdr:rowOff>
    </xdr:to>
    <xdr:cxnSp macro="">
      <xdr:nvCxnSpPr>
        <xdr:cNvPr id="69" name="直線コネクタ 68"/>
        <xdr:cNvCxnSpPr/>
      </xdr:nvCxnSpPr>
      <xdr:spPr>
        <a:xfrm flipV="1">
          <a:off x="3098800" y="6916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111760</xdr:rowOff>
    </xdr:from>
    <xdr:to>
      <xdr:col>15</xdr:col>
      <xdr:colOff>98425</xdr:colOff>
      <xdr:row>41</xdr:row>
      <xdr:rowOff>31750</xdr:rowOff>
    </xdr:to>
    <xdr:cxnSp macro="">
      <xdr:nvCxnSpPr>
        <xdr:cNvPr id="72" name="直線コネクタ 71"/>
        <xdr:cNvCxnSpPr/>
      </xdr:nvCxnSpPr>
      <xdr:spPr>
        <a:xfrm flipV="1">
          <a:off x="2209800" y="696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31750</xdr:rowOff>
    </xdr:to>
    <xdr:cxnSp macro="">
      <xdr:nvCxnSpPr>
        <xdr:cNvPr id="75" name="直線コネクタ 74"/>
        <xdr:cNvCxnSpPr/>
      </xdr:nvCxnSpPr>
      <xdr:spPr>
        <a:xfrm>
          <a:off x="1320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依然として類似団体内平均値を上回っているのは、消防やごみ処理を単独実施していることが主な要因であり、また、平成３０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20</xdr:row>
      <xdr:rowOff>1814</xdr:rowOff>
    </xdr:to>
    <xdr:cxnSp macro="">
      <xdr:nvCxnSpPr>
        <xdr:cNvPr id="129" name="直線コネクタ 128"/>
        <xdr:cNvCxnSpPr/>
      </xdr:nvCxnSpPr>
      <xdr:spPr>
        <a:xfrm flipV="1">
          <a:off x="15671800" y="3278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20</xdr:row>
      <xdr:rowOff>1814</xdr:rowOff>
    </xdr:to>
    <xdr:cxnSp macro="">
      <xdr:nvCxnSpPr>
        <xdr:cNvPr id="132" name="直線コネクタ 131"/>
        <xdr:cNvCxnSpPr/>
      </xdr:nvCxnSpPr>
      <xdr:spPr>
        <a:xfrm>
          <a:off x="14782800" y="3387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129722</xdr:rowOff>
    </xdr:to>
    <xdr:cxnSp macro="">
      <xdr:nvCxnSpPr>
        <xdr:cNvPr id="135" name="直線コネクタ 134"/>
        <xdr:cNvCxnSpPr/>
      </xdr:nvCxnSpPr>
      <xdr:spPr>
        <a:xfrm>
          <a:off x="13893800" y="3300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53522</xdr:rowOff>
    </xdr:to>
    <xdr:cxnSp macro="">
      <xdr:nvCxnSpPr>
        <xdr:cNvPr id="138" name="直線コネクタ 137"/>
        <xdr:cNvCxnSpPr/>
      </xdr:nvCxnSpPr>
      <xdr:spPr>
        <a:xfrm flipV="1">
          <a:off x="13004800" y="3300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78922</xdr:rowOff>
    </xdr:from>
    <xdr:to>
      <xdr:col>74</xdr:col>
      <xdr:colOff>31750</xdr:colOff>
      <xdr:row>20</xdr:row>
      <xdr:rowOff>9072</xdr:rowOff>
    </xdr:to>
    <xdr:sp macro="" textlink="">
      <xdr:nvSpPr>
        <xdr:cNvPr id="152" name="楕円 151"/>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165299</xdr:rowOff>
    </xdr:from>
    <xdr:ext cx="762000" cy="259045"/>
    <xdr:sp macro="" textlink="">
      <xdr:nvSpPr>
        <xdr:cNvPr id="153" name="テキスト ボックス 152"/>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新型コロナウイルス感染症拡大による受診控えなどにより、子どもの医療費が減少したことから、前年度比で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となった。今後は、教育・保育給付費の増加や、高齢化の進展に伴う社会保障関係費の増は不可避であり、扶助費にかかる経常収支比率は上昇していくものと見込まれる。社会構造としての問題であり、本市単独での解決は不可能なため、国による社会保障財源の安定的な確保が望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132443</xdr:rowOff>
    </xdr:to>
    <xdr:cxnSp macro="">
      <xdr:nvCxnSpPr>
        <xdr:cNvPr id="192" name="直線コネクタ 191"/>
        <xdr:cNvCxnSpPr/>
      </xdr:nvCxnSpPr>
      <xdr:spPr>
        <a:xfrm flipV="1">
          <a:off x="3987800" y="95812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132443</xdr:rowOff>
    </xdr:to>
    <xdr:cxnSp macro="">
      <xdr:nvCxnSpPr>
        <xdr:cNvPr id="195" name="直線コネクタ 194"/>
        <xdr:cNvCxnSpPr/>
      </xdr:nvCxnSpPr>
      <xdr:spPr>
        <a:xfrm>
          <a:off x="3098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118835</xdr:rowOff>
    </xdr:to>
    <xdr:cxnSp macro="">
      <xdr:nvCxnSpPr>
        <xdr:cNvPr id="201" name="直線コネクタ 200"/>
        <xdr:cNvCxnSpPr/>
      </xdr:nvCxnSpPr>
      <xdr:spPr>
        <a:xfrm>
          <a:off x="1320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12"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3" name="楕円 212"/>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4" name="テキスト ボックス 213"/>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繰出金については、前年度まで横ばいの状況であったが、介護や医療にかかる繰出は、高齢化の進展とともに増加する可能性が非常に高く、今後の動向を注視していく必要がある。</a:t>
          </a:r>
        </a:p>
        <a:p>
          <a:r>
            <a:rPr kumimoji="1" lang="ja-JP" altLang="en-US" sz="1300">
              <a:latin typeface="ＭＳ Ｐゴシック" panose="020B0600070205080204" pitchFamily="50" charset="-128"/>
              <a:ea typeface="ＭＳ Ｐゴシック" panose="020B0600070205080204" pitchFamily="50" charset="-128"/>
            </a:rPr>
            <a:t>　維持補修費については、平成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年度から環境クリーンセンターにおいて包括運営委託が始まったことにより、維持補修にかかる経費が物件費に振り替わったことで、比率が大きく改善した。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48078</xdr:rowOff>
    </xdr:to>
    <xdr:cxnSp macro="">
      <xdr:nvCxnSpPr>
        <xdr:cNvPr id="255" name="直線コネクタ 254"/>
        <xdr:cNvCxnSpPr/>
      </xdr:nvCxnSpPr>
      <xdr:spPr>
        <a:xfrm>
          <a:off x="15671800" y="9657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8" name="直線コネクタ 257"/>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132443</xdr:rowOff>
    </xdr:to>
    <xdr:cxnSp macro="">
      <xdr:nvCxnSpPr>
        <xdr:cNvPr id="261" name="直線コネクタ 260"/>
        <xdr:cNvCxnSpPr/>
      </xdr:nvCxnSpPr>
      <xdr:spPr>
        <a:xfrm flipV="1">
          <a:off x="13893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4" name="直線コネクタ 263"/>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4" name="楕円 273"/>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13805</xdr:rowOff>
    </xdr:from>
    <xdr:ext cx="762000" cy="259045"/>
    <xdr:sp macro="" textlink="">
      <xdr:nvSpPr>
        <xdr:cNvPr id="275" name="その他該当値テキスト"/>
        <xdr:cNvSpPr txBox="1"/>
      </xdr:nvSpPr>
      <xdr:spPr>
        <a:xfrm>
          <a:off x="165989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7" name="テキスト ボックス 276"/>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106426</xdr:rowOff>
    </xdr:to>
    <xdr:cxnSp macro="">
      <xdr:nvCxnSpPr>
        <xdr:cNvPr id="314" name="直線コネクタ 313"/>
        <xdr:cNvCxnSpPr/>
      </xdr:nvCxnSpPr>
      <xdr:spPr>
        <a:xfrm>
          <a:off x="15671800" y="5736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133858</xdr:rowOff>
    </xdr:to>
    <xdr:cxnSp macro="">
      <xdr:nvCxnSpPr>
        <xdr:cNvPr id="317" name="直線コネクタ 316"/>
        <xdr:cNvCxnSpPr/>
      </xdr:nvCxnSpPr>
      <xdr:spPr>
        <a:xfrm flipV="1">
          <a:off x="14782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33</xdr:row>
      <xdr:rowOff>152146</xdr:rowOff>
    </xdr:to>
    <xdr:cxnSp macro="">
      <xdr:nvCxnSpPr>
        <xdr:cNvPr id="320" name="直線コネクタ 319"/>
        <xdr:cNvCxnSpPr/>
      </xdr:nvCxnSpPr>
      <xdr:spPr>
        <a:xfrm flipV="1">
          <a:off x="13893800" y="5791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152146</xdr:rowOff>
    </xdr:to>
    <xdr:cxnSp macro="">
      <xdr:nvCxnSpPr>
        <xdr:cNvPr id="323" name="直線コネクタ 322"/>
        <xdr:cNvCxnSpPr/>
      </xdr:nvCxnSpPr>
      <xdr:spPr>
        <a:xfrm>
          <a:off x="13004800" y="580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55626</xdr:rowOff>
    </xdr:from>
    <xdr:to>
      <xdr:col>82</xdr:col>
      <xdr:colOff>158750</xdr:colOff>
      <xdr:row>33</xdr:row>
      <xdr:rowOff>157226</xdr:rowOff>
    </xdr:to>
    <xdr:sp macro="" textlink="">
      <xdr:nvSpPr>
        <xdr:cNvPr id="333" name="楕円 332"/>
        <xdr:cNvSpPr/>
      </xdr:nvSpPr>
      <xdr:spPr>
        <a:xfrm>
          <a:off x="164592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72153</xdr:rowOff>
    </xdr:from>
    <xdr:ext cx="762000" cy="259045"/>
    <xdr:sp macro="" textlink="">
      <xdr:nvSpPr>
        <xdr:cNvPr id="334" name="補助費等該当値テキスト"/>
        <xdr:cNvSpPr txBox="1"/>
      </xdr:nvSpPr>
      <xdr:spPr>
        <a:xfrm>
          <a:off x="16598900" y="55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35" name="楕円 334"/>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36" name="テキスト ボックス 335"/>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7" name="楕円 336"/>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8" name="テキスト ボックス 337"/>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9" name="楕円 338"/>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40" name="テキスト ボックス 339"/>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41" name="楕円 340"/>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42" name="テキスト ボックス 341"/>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北大阪急行線延伸や新駅周辺整備にかかる元利償還の増加に伴い、公債費が増加しており、公債費にかかる経常収支比率は前年度から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今後も、北大阪急行線延伸や新駅周辺整備にかかる元利償還が増加するため、比率は一定期間上昇が続く見込みである。基金を活用し、市債発行抑制を図るなどの手立てを講じ、公債費負担を軽減し、過度に市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148772</xdr:rowOff>
    </xdr:to>
    <xdr:cxnSp macro="">
      <xdr:nvCxnSpPr>
        <xdr:cNvPr id="377" name="直線コネクタ 376"/>
        <xdr:cNvCxnSpPr/>
      </xdr:nvCxnSpPr>
      <xdr:spPr>
        <a:xfrm>
          <a:off x="3987800" y="12814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116115</xdr:rowOff>
    </xdr:from>
    <xdr:to>
      <xdr:col>19</xdr:col>
      <xdr:colOff>187325</xdr:colOff>
      <xdr:row>74</xdr:row>
      <xdr:rowOff>127000</xdr:rowOff>
    </xdr:to>
    <xdr:cxnSp macro="">
      <xdr:nvCxnSpPr>
        <xdr:cNvPr id="380" name="直線コネクタ 379"/>
        <xdr:cNvCxnSpPr/>
      </xdr:nvCxnSpPr>
      <xdr:spPr>
        <a:xfrm>
          <a:off x="3098800" y="12803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74</xdr:row>
      <xdr:rowOff>116115</xdr:rowOff>
    </xdr:to>
    <xdr:cxnSp macro="">
      <xdr:nvCxnSpPr>
        <xdr:cNvPr id="383" name="直線コネクタ 382"/>
        <xdr:cNvCxnSpPr/>
      </xdr:nvCxnSpPr>
      <xdr:spPr>
        <a:xfrm>
          <a:off x="2209800" y="12781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61685</xdr:rowOff>
    </xdr:from>
    <xdr:to>
      <xdr:col>11</xdr:col>
      <xdr:colOff>9525</xdr:colOff>
      <xdr:row>74</xdr:row>
      <xdr:rowOff>94343</xdr:rowOff>
    </xdr:to>
    <xdr:cxnSp macro="">
      <xdr:nvCxnSpPr>
        <xdr:cNvPr id="386" name="直線コネクタ 385"/>
        <xdr:cNvCxnSpPr/>
      </xdr:nvCxnSpPr>
      <xdr:spPr>
        <a:xfrm>
          <a:off x="1320800" y="12748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97972</xdr:rowOff>
    </xdr:from>
    <xdr:to>
      <xdr:col>24</xdr:col>
      <xdr:colOff>76200</xdr:colOff>
      <xdr:row>75</xdr:row>
      <xdr:rowOff>28122</xdr:rowOff>
    </xdr:to>
    <xdr:sp macro="" textlink="">
      <xdr:nvSpPr>
        <xdr:cNvPr id="396" name="楕円 395"/>
        <xdr:cNvSpPr/>
      </xdr:nvSpPr>
      <xdr:spPr>
        <a:xfrm>
          <a:off x="4775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114499</xdr:rowOff>
    </xdr:from>
    <xdr:ext cx="762000" cy="259045"/>
    <xdr:sp macro="" textlink="">
      <xdr:nvSpPr>
        <xdr:cNvPr id="397" name="公債費該当値テキスト"/>
        <xdr:cNvSpPr txBox="1"/>
      </xdr:nvSpPr>
      <xdr:spPr>
        <a:xfrm>
          <a:off x="4914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8" name="楕円 39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9" name="テキスト ボックス 39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400" name="楕円 399"/>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401" name="テキスト ボックス 400"/>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43543</xdr:rowOff>
    </xdr:from>
    <xdr:to>
      <xdr:col>11</xdr:col>
      <xdr:colOff>60325</xdr:colOff>
      <xdr:row>74</xdr:row>
      <xdr:rowOff>145143</xdr:rowOff>
    </xdr:to>
    <xdr:sp macro="" textlink="">
      <xdr:nvSpPr>
        <xdr:cNvPr id="402" name="楕円 401"/>
        <xdr:cNvSpPr/>
      </xdr:nvSpPr>
      <xdr:spPr>
        <a:xfrm>
          <a:off x="2159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403" name="テキスト ボックス 402"/>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xdr:rowOff>
    </xdr:from>
    <xdr:to>
      <xdr:col>6</xdr:col>
      <xdr:colOff>171450</xdr:colOff>
      <xdr:row>74</xdr:row>
      <xdr:rowOff>112485</xdr:rowOff>
    </xdr:to>
    <xdr:sp macro="" textlink="">
      <xdr:nvSpPr>
        <xdr:cNvPr id="404" name="楕円 403"/>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122662</xdr:rowOff>
    </xdr:from>
    <xdr:ext cx="762000" cy="259045"/>
    <xdr:sp macro="" textlink="">
      <xdr:nvSpPr>
        <xdr:cNvPr id="405" name="テキスト ボックス 404"/>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補助費等とその他については、類似団体内平均値を下回ったが、図書館等の公共施設が多いことや構成する一部事務組合が少なく、平成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開始した環境クリーンセンターの包括運営委託やごみ処理の単独実施により、人件費及び物件費が嵩み、公債費以外の経常収支比率が類似団体内平均値を大きく上回った。今後も、これまで行ってきた行財政改革を引き継ぎながら、さらなる効率化を図るとともに、近隣団体との新たな広域連携に着手するなど、徹底的なコスト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77470</xdr:rowOff>
    </xdr:to>
    <xdr:cxnSp macro="">
      <xdr:nvCxnSpPr>
        <xdr:cNvPr id="438" name="直線コネクタ 437"/>
        <xdr:cNvCxnSpPr/>
      </xdr:nvCxnSpPr>
      <xdr:spPr>
        <a:xfrm flipV="1">
          <a:off x="15671800" y="13561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77470</xdr:rowOff>
    </xdr:to>
    <xdr:cxnSp macro="">
      <xdr:nvCxnSpPr>
        <xdr:cNvPr id="441" name="直線コネクタ 440"/>
        <xdr:cNvCxnSpPr/>
      </xdr:nvCxnSpPr>
      <xdr:spPr>
        <a:xfrm>
          <a:off x="14782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115570</xdr:rowOff>
    </xdr:to>
    <xdr:cxnSp macro="">
      <xdr:nvCxnSpPr>
        <xdr:cNvPr id="444" name="直線コネクタ 443"/>
        <xdr:cNvCxnSpPr/>
      </xdr:nvCxnSpPr>
      <xdr:spPr>
        <a:xfrm flipV="1">
          <a:off x="13893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115570</xdr:rowOff>
    </xdr:to>
    <xdr:cxnSp macro="">
      <xdr:nvCxnSpPr>
        <xdr:cNvPr id="447" name="直線コネクタ 446"/>
        <xdr:cNvCxnSpPr/>
      </xdr:nvCxnSpPr>
      <xdr:spPr>
        <a:xfrm>
          <a:off x="13004800" y="13477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57" name="楕円 456"/>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58"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9" name="楕円 458"/>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60" name="テキスト ボックス 459"/>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61" name="楕円 460"/>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62" name="テキスト ボックス 46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63" name="楕円 46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64" name="テキスト ボックス 46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102583</xdr:rowOff>
    </xdr:from>
    <xdr:to>
      <xdr:col>29</xdr:col>
      <xdr:colOff>127000</xdr:colOff>
      <xdr:row>14</xdr:row>
      <xdr:rowOff>129003</xdr:rowOff>
    </xdr:to>
    <xdr:cxnSp macro="">
      <xdr:nvCxnSpPr>
        <xdr:cNvPr id="52" name="直線コネクタ 51"/>
        <xdr:cNvCxnSpPr/>
      </xdr:nvCxnSpPr>
      <xdr:spPr bwMode="auto">
        <a:xfrm flipV="1">
          <a:off x="5003800" y="2550508"/>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129003</xdr:rowOff>
    </xdr:from>
    <xdr:to>
      <xdr:col>26</xdr:col>
      <xdr:colOff>50800</xdr:colOff>
      <xdr:row>14</xdr:row>
      <xdr:rowOff>149250</xdr:rowOff>
    </xdr:to>
    <xdr:cxnSp macro="">
      <xdr:nvCxnSpPr>
        <xdr:cNvPr id="55" name="直線コネクタ 54"/>
        <xdr:cNvCxnSpPr/>
      </xdr:nvCxnSpPr>
      <xdr:spPr bwMode="auto">
        <a:xfrm flipV="1">
          <a:off x="4305300" y="2576928"/>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149250</xdr:rowOff>
    </xdr:from>
    <xdr:to>
      <xdr:col>22</xdr:col>
      <xdr:colOff>114300</xdr:colOff>
      <xdr:row>15</xdr:row>
      <xdr:rowOff>26068</xdr:rowOff>
    </xdr:to>
    <xdr:cxnSp macro="">
      <xdr:nvCxnSpPr>
        <xdr:cNvPr id="58" name="直線コネクタ 57"/>
        <xdr:cNvCxnSpPr/>
      </xdr:nvCxnSpPr>
      <xdr:spPr bwMode="auto">
        <a:xfrm flipV="1">
          <a:off x="3606800" y="2597175"/>
          <a:ext cx="698500" cy="4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26068</xdr:rowOff>
    </xdr:from>
    <xdr:to>
      <xdr:col>18</xdr:col>
      <xdr:colOff>177800</xdr:colOff>
      <xdr:row>15</xdr:row>
      <xdr:rowOff>56961</xdr:rowOff>
    </xdr:to>
    <xdr:cxnSp macro="">
      <xdr:nvCxnSpPr>
        <xdr:cNvPr id="61" name="直線コネクタ 60"/>
        <xdr:cNvCxnSpPr/>
      </xdr:nvCxnSpPr>
      <xdr:spPr bwMode="auto">
        <a:xfrm flipV="1">
          <a:off x="2908300" y="2645443"/>
          <a:ext cx="698500" cy="3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51783</xdr:rowOff>
    </xdr:from>
    <xdr:to>
      <xdr:col>29</xdr:col>
      <xdr:colOff>177800</xdr:colOff>
      <xdr:row>14</xdr:row>
      <xdr:rowOff>153383</xdr:rowOff>
    </xdr:to>
    <xdr:sp macro="" textlink="">
      <xdr:nvSpPr>
        <xdr:cNvPr id="71" name="楕円 70"/>
        <xdr:cNvSpPr/>
      </xdr:nvSpPr>
      <xdr:spPr bwMode="auto">
        <a:xfrm>
          <a:off x="5600700" y="249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68310</xdr:rowOff>
    </xdr:from>
    <xdr:ext cx="762000" cy="259045"/>
    <xdr:sp macro="" textlink="">
      <xdr:nvSpPr>
        <xdr:cNvPr id="72" name="人口1人当たり決算額の推移該当値テキスト130"/>
        <xdr:cNvSpPr txBox="1"/>
      </xdr:nvSpPr>
      <xdr:spPr>
        <a:xfrm>
          <a:off x="5740400" y="234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78203</xdr:rowOff>
    </xdr:from>
    <xdr:to>
      <xdr:col>26</xdr:col>
      <xdr:colOff>101600</xdr:colOff>
      <xdr:row>15</xdr:row>
      <xdr:rowOff>8353</xdr:rowOff>
    </xdr:to>
    <xdr:sp macro="" textlink="">
      <xdr:nvSpPr>
        <xdr:cNvPr id="73" name="楕円 72"/>
        <xdr:cNvSpPr/>
      </xdr:nvSpPr>
      <xdr:spPr bwMode="auto">
        <a:xfrm>
          <a:off x="4953000" y="252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18530</xdr:rowOff>
    </xdr:from>
    <xdr:ext cx="736600" cy="259045"/>
    <xdr:sp macro="" textlink="">
      <xdr:nvSpPr>
        <xdr:cNvPr id="74" name="テキスト ボックス 73"/>
        <xdr:cNvSpPr txBox="1"/>
      </xdr:nvSpPr>
      <xdr:spPr>
        <a:xfrm>
          <a:off x="4622800" y="22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98450</xdr:rowOff>
    </xdr:from>
    <xdr:to>
      <xdr:col>22</xdr:col>
      <xdr:colOff>165100</xdr:colOff>
      <xdr:row>15</xdr:row>
      <xdr:rowOff>28600</xdr:rowOff>
    </xdr:to>
    <xdr:sp macro="" textlink="">
      <xdr:nvSpPr>
        <xdr:cNvPr id="75" name="楕円 74"/>
        <xdr:cNvSpPr/>
      </xdr:nvSpPr>
      <xdr:spPr bwMode="auto">
        <a:xfrm>
          <a:off x="4254500" y="25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38777</xdr:rowOff>
    </xdr:from>
    <xdr:ext cx="762000" cy="259045"/>
    <xdr:sp macro="" textlink="">
      <xdr:nvSpPr>
        <xdr:cNvPr id="76" name="テキスト ボックス 75"/>
        <xdr:cNvSpPr txBox="1"/>
      </xdr:nvSpPr>
      <xdr:spPr>
        <a:xfrm>
          <a:off x="3924300" y="23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146718</xdr:rowOff>
    </xdr:from>
    <xdr:to>
      <xdr:col>19</xdr:col>
      <xdr:colOff>38100</xdr:colOff>
      <xdr:row>15</xdr:row>
      <xdr:rowOff>76868</xdr:rowOff>
    </xdr:to>
    <xdr:sp macro="" textlink="">
      <xdr:nvSpPr>
        <xdr:cNvPr id="77" name="楕円 76"/>
        <xdr:cNvSpPr/>
      </xdr:nvSpPr>
      <xdr:spPr bwMode="auto">
        <a:xfrm>
          <a:off x="3556000" y="25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87045</xdr:rowOff>
    </xdr:from>
    <xdr:ext cx="762000" cy="259045"/>
    <xdr:sp macro="" textlink="">
      <xdr:nvSpPr>
        <xdr:cNvPr id="78" name="テキスト ボックス 77"/>
        <xdr:cNvSpPr txBox="1"/>
      </xdr:nvSpPr>
      <xdr:spPr>
        <a:xfrm>
          <a:off x="3225800" y="236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6161</xdr:rowOff>
    </xdr:from>
    <xdr:to>
      <xdr:col>15</xdr:col>
      <xdr:colOff>101600</xdr:colOff>
      <xdr:row>15</xdr:row>
      <xdr:rowOff>107761</xdr:rowOff>
    </xdr:to>
    <xdr:sp macro="" textlink="">
      <xdr:nvSpPr>
        <xdr:cNvPr id="79" name="楕円 78"/>
        <xdr:cNvSpPr/>
      </xdr:nvSpPr>
      <xdr:spPr bwMode="auto">
        <a:xfrm>
          <a:off x="2857500" y="262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117938</xdr:rowOff>
    </xdr:from>
    <xdr:ext cx="762000" cy="259045"/>
    <xdr:sp macro="" textlink="">
      <xdr:nvSpPr>
        <xdr:cNvPr id="80" name="テキスト ボックス 79"/>
        <xdr:cNvSpPr txBox="1"/>
      </xdr:nvSpPr>
      <xdr:spPr>
        <a:xfrm>
          <a:off x="2527300" y="23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189454</xdr:rowOff>
    </xdr:from>
    <xdr:to>
      <xdr:col>29</xdr:col>
      <xdr:colOff>127000</xdr:colOff>
      <xdr:row>35</xdr:row>
      <xdr:rowOff>198049</xdr:rowOff>
    </xdr:to>
    <xdr:cxnSp macro="">
      <xdr:nvCxnSpPr>
        <xdr:cNvPr id="111" name="直線コネクタ 110"/>
        <xdr:cNvCxnSpPr/>
      </xdr:nvCxnSpPr>
      <xdr:spPr bwMode="auto">
        <a:xfrm>
          <a:off x="5003800" y="6799804"/>
          <a:ext cx="6477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189454</xdr:rowOff>
    </xdr:from>
    <xdr:to>
      <xdr:col>26</xdr:col>
      <xdr:colOff>50800</xdr:colOff>
      <xdr:row>35</xdr:row>
      <xdr:rowOff>337861</xdr:rowOff>
    </xdr:to>
    <xdr:cxnSp macro="">
      <xdr:nvCxnSpPr>
        <xdr:cNvPr id="114" name="直線コネクタ 113"/>
        <xdr:cNvCxnSpPr/>
      </xdr:nvCxnSpPr>
      <xdr:spPr bwMode="auto">
        <a:xfrm flipV="1">
          <a:off x="4305300" y="6799804"/>
          <a:ext cx="698500" cy="14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332877</xdr:rowOff>
    </xdr:from>
    <xdr:to>
      <xdr:col>22</xdr:col>
      <xdr:colOff>114300</xdr:colOff>
      <xdr:row>35</xdr:row>
      <xdr:rowOff>337861</xdr:rowOff>
    </xdr:to>
    <xdr:cxnSp macro="">
      <xdr:nvCxnSpPr>
        <xdr:cNvPr id="117" name="直線コネクタ 116"/>
        <xdr:cNvCxnSpPr/>
      </xdr:nvCxnSpPr>
      <xdr:spPr bwMode="auto">
        <a:xfrm>
          <a:off x="3606800" y="6943227"/>
          <a:ext cx="698500" cy="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332877</xdr:rowOff>
    </xdr:from>
    <xdr:to>
      <xdr:col>18</xdr:col>
      <xdr:colOff>177800</xdr:colOff>
      <xdr:row>36</xdr:row>
      <xdr:rowOff>83703</xdr:rowOff>
    </xdr:to>
    <xdr:cxnSp macro="">
      <xdr:nvCxnSpPr>
        <xdr:cNvPr id="120" name="直線コネクタ 119"/>
        <xdr:cNvCxnSpPr/>
      </xdr:nvCxnSpPr>
      <xdr:spPr bwMode="auto">
        <a:xfrm flipV="1">
          <a:off x="2908300" y="6943227"/>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147249</xdr:rowOff>
    </xdr:from>
    <xdr:to>
      <xdr:col>29</xdr:col>
      <xdr:colOff>177800</xdr:colOff>
      <xdr:row>35</xdr:row>
      <xdr:rowOff>248849</xdr:rowOff>
    </xdr:to>
    <xdr:sp macro="" textlink="">
      <xdr:nvSpPr>
        <xdr:cNvPr id="130" name="楕円 129"/>
        <xdr:cNvSpPr/>
      </xdr:nvSpPr>
      <xdr:spPr bwMode="auto">
        <a:xfrm>
          <a:off x="5600700" y="675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119326</xdr:rowOff>
    </xdr:from>
    <xdr:ext cx="762000" cy="259045"/>
    <xdr:sp macro="" textlink="">
      <xdr:nvSpPr>
        <xdr:cNvPr id="131" name="人口1人当たり決算額の推移該当値テキスト445"/>
        <xdr:cNvSpPr txBox="1"/>
      </xdr:nvSpPr>
      <xdr:spPr>
        <a:xfrm>
          <a:off x="5740400" y="672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138654</xdr:rowOff>
    </xdr:from>
    <xdr:to>
      <xdr:col>26</xdr:col>
      <xdr:colOff>101600</xdr:colOff>
      <xdr:row>35</xdr:row>
      <xdr:rowOff>240254</xdr:rowOff>
    </xdr:to>
    <xdr:sp macro="" textlink="">
      <xdr:nvSpPr>
        <xdr:cNvPr id="132" name="楕円 131"/>
        <xdr:cNvSpPr/>
      </xdr:nvSpPr>
      <xdr:spPr bwMode="auto">
        <a:xfrm>
          <a:off x="4953000" y="67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225031</xdr:rowOff>
    </xdr:from>
    <xdr:ext cx="736600" cy="259045"/>
    <xdr:sp macro="" textlink="">
      <xdr:nvSpPr>
        <xdr:cNvPr id="133" name="テキスト ボックス 132"/>
        <xdr:cNvSpPr txBox="1"/>
      </xdr:nvSpPr>
      <xdr:spPr>
        <a:xfrm>
          <a:off x="4622800" y="683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287061</xdr:rowOff>
    </xdr:from>
    <xdr:to>
      <xdr:col>22</xdr:col>
      <xdr:colOff>165100</xdr:colOff>
      <xdr:row>36</xdr:row>
      <xdr:rowOff>45761</xdr:rowOff>
    </xdr:to>
    <xdr:sp macro="" textlink="">
      <xdr:nvSpPr>
        <xdr:cNvPr id="134" name="楕円 133"/>
        <xdr:cNvSpPr/>
      </xdr:nvSpPr>
      <xdr:spPr bwMode="auto">
        <a:xfrm>
          <a:off x="4254500" y="689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30538</xdr:rowOff>
    </xdr:from>
    <xdr:ext cx="762000" cy="259045"/>
    <xdr:sp macro="" textlink="">
      <xdr:nvSpPr>
        <xdr:cNvPr id="135" name="テキスト ボックス 134"/>
        <xdr:cNvSpPr txBox="1"/>
      </xdr:nvSpPr>
      <xdr:spPr>
        <a:xfrm>
          <a:off x="3924300" y="698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282077</xdr:rowOff>
    </xdr:from>
    <xdr:to>
      <xdr:col>19</xdr:col>
      <xdr:colOff>38100</xdr:colOff>
      <xdr:row>36</xdr:row>
      <xdr:rowOff>40777</xdr:rowOff>
    </xdr:to>
    <xdr:sp macro="" textlink="">
      <xdr:nvSpPr>
        <xdr:cNvPr id="136" name="楕円 135"/>
        <xdr:cNvSpPr/>
      </xdr:nvSpPr>
      <xdr:spPr bwMode="auto">
        <a:xfrm>
          <a:off x="3556000" y="689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25554</xdr:rowOff>
    </xdr:from>
    <xdr:ext cx="762000" cy="259045"/>
    <xdr:sp macro="" textlink="">
      <xdr:nvSpPr>
        <xdr:cNvPr id="137" name="テキスト ボックス 136"/>
        <xdr:cNvSpPr txBox="1"/>
      </xdr:nvSpPr>
      <xdr:spPr>
        <a:xfrm>
          <a:off x="3225800" y="6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38" name="楕円 137"/>
        <xdr:cNvSpPr/>
      </xdr:nvSpPr>
      <xdr:spPr bwMode="auto">
        <a:xfrm>
          <a:off x="2857500" y="698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39" name="テキスト ボックス 138"/>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88379</xdr:rowOff>
    </xdr:from>
    <xdr:to>
      <xdr:col>24</xdr:col>
      <xdr:colOff>63500</xdr:colOff>
      <xdr:row>33</xdr:row>
      <xdr:rowOff>56947</xdr:rowOff>
    </xdr:to>
    <xdr:cxnSp macro="">
      <xdr:nvCxnSpPr>
        <xdr:cNvPr id="65" name="直線コネクタ 64"/>
        <xdr:cNvCxnSpPr/>
      </xdr:nvCxnSpPr>
      <xdr:spPr>
        <a:xfrm flipV="1">
          <a:off x="3797300" y="5574779"/>
          <a:ext cx="8382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27658</xdr:rowOff>
    </xdr:from>
    <xdr:to>
      <xdr:col>19</xdr:col>
      <xdr:colOff>177800</xdr:colOff>
      <xdr:row>33</xdr:row>
      <xdr:rowOff>56947</xdr:rowOff>
    </xdr:to>
    <xdr:cxnSp macro="">
      <xdr:nvCxnSpPr>
        <xdr:cNvPr id="68" name="直線コネクタ 67"/>
        <xdr:cNvCxnSpPr/>
      </xdr:nvCxnSpPr>
      <xdr:spPr>
        <a:xfrm>
          <a:off x="2908300" y="5685508"/>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135757</xdr:rowOff>
    </xdr:from>
    <xdr:to>
      <xdr:col>15</xdr:col>
      <xdr:colOff>50800</xdr:colOff>
      <xdr:row>33</xdr:row>
      <xdr:rowOff>27658</xdr:rowOff>
    </xdr:to>
    <xdr:cxnSp macro="">
      <xdr:nvCxnSpPr>
        <xdr:cNvPr id="71" name="直線コネクタ 70"/>
        <xdr:cNvCxnSpPr/>
      </xdr:nvCxnSpPr>
      <xdr:spPr>
        <a:xfrm>
          <a:off x="2019300" y="5622157"/>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135757</xdr:rowOff>
    </xdr:from>
    <xdr:to>
      <xdr:col>10</xdr:col>
      <xdr:colOff>114300</xdr:colOff>
      <xdr:row>33</xdr:row>
      <xdr:rowOff>103410</xdr:rowOff>
    </xdr:to>
    <xdr:cxnSp macro="">
      <xdr:nvCxnSpPr>
        <xdr:cNvPr id="74" name="直線コネクタ 73"/>
        <xdr:cNvCxnSpPr/>
      </xdr:nvCxnSpPr>
      <xdr:spPr>
        <a:xfrm flipV="1">
          <a:off x="1130300" y="5622157"/>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37579</xdr:rowOff>
    </xdr:from>
    <xdr:to>
      <xdr:col>24</xdr:col>
      <xdr:colOff>114300</xdr:colOff>
      <xdr:row>32</xdr:row>
      <xdr:rowOff>139179</xdr:rowOff>
    </xdr:to>
    <xdr:sp macro="" textlink="">
      <xdr:nvSpPr>
        <xdr:cNvPr id="84" name="楕円 83"/>
        <xdr:cNvSpPr/>
      </xdr:nvSpPr>
      <xdr:spPr>
        <a:xfrm>
          <a:off x="4584700" y="55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60456</xdr:rowOff>
    </xdr:from>
    <xdr:ext cx="534377" cy="259045"/>
    <xdr:sp macro="" textlink="">
      <xdr:nvSpPr>
        <xdr:cNvPr id="85" name="人件費該当値テキスト"/>
        <xdr:cNvSpPr txBox="1"/>
      </xdr:nvSpPr>
      <xdr:spPr>
        <a:xfrm>
          <a:off x="4686300" y="53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6147</xdr:rowOff>
    </xdr:from>
    <xdr:to>
      <xdr:col>20</xdr:col>
      <xdr:colOff>38100</xdr:colOff>
      <xdr:row>33</xdr:row>
      <xdr:rowOff>107747</xdr:rowOff>
    </xdr:to>
    <xdr:sp macro="" textlink="">
      <xdr:nvSpPr>
        <xdr:cNvPr id="86" name="楕円 85"/>
        <xdr:cNvSpPr/>
      </xdr:nvSpPr>
      <xdr:spPr>
        <a:xfrm>
          <a:off x="3746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124274</xdr:rowOff>
    </xdr:from>
    <xdr:ext cx="534377" cy="259045"/>
    <xdr:sp macro="" textlink="">
      <xdr:nvSpPr>
        <xdr:cNvPr id="87" name="テキスト ボックス 86"/>
        <xdr:cNvSpPr txBox="1"/>
      </xdr:nvSpPr>
      <xdr:spPr>
        <a:xfrm>
          <a:off x="3530111" y="5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148308</xdr:rowOff>
    </xdr:from>
    <xdr:to>
      <xdr:col>15</xdr:col>
      <xdr:colOff>101600</xdr:colOff>
      <xdr:row>33</xdr:row>
      <xdr:rowOff>78458</xdr:rowOff>
    </xdr:to>
    <xdr:sp macro="" textlink="">
      <xdr:nvSpPr>
        <xdr:cNvPr id="88" name="楕円 87"/>
        <xdr:cNvSpPr/>
      </xdr:nvSpPr>
      <xdr:spPr>
        <a:xfrm>
          <a:off x="2857500" y="56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94985</xdr:rowOff>
    </xdr:from>
    <xdr:ext cx="534377" cy="259045"/>
    <xdr:sp macro="" textlink="">
      <xdr:nvSpPr>
        <xdr:cNvPr id="89" name="テキスト ボックス 88"/>
        <xdr:cNvSpPr txBox="1"/>
      </xdr:nvSpPr>
      <xdr:spPr>
        <a:xfrm>
          <a:off x="2641111" y="54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84957</xdr:rowOff>
    </xdr:from>
    <xdr:to>
      <xdr:col>10</xdr:col>
      <xdr:colOff>165100</xdr:colOff>
      <xdr:row>33</xdr:row>
      <xdr:rowOff>15107</xdr:rowOff>
    </xdr:to>
    <xdr:sp macro="" textlink="">
      <xdr:nvSpPr>
        <xdr:cNvPr id="90" name="楕円 89"/>
        <xdr:cNvSpPr/>
      </xdr:nvSpPr>
      <xdr:spPr>
        <a:xfrm>
          <a:off x="1968500" y="55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31634</xdr:rowOff>
    </xdr:from>
    <xdr:ext cx="534377" cy="259045"/>
    <xdr:sp macro="" textlink="">
      <xdr:nvSpPr>
        <xdr:cNvPr id="91" name="テキスト ボックス 90"/>
        <xdr:cNvSpPr txBox="1"/>
      </xdr:nvSpPr>
      <xdr:spPr>
        <a:xfrm>
          <a:off x="1752111" y="53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52610</xdr:rowOff>
    </xdr:from>
    <xdr:to>
      <xdr:col>6</xdr:col>
      <xdr:colOff>38100</xdr:colOff>
      <xdr:row>33</xdr:row>
      <xdr:rowOff>154210</xdr:rowOff>
    </xdr:to>
    <xdr:sp macro="" textlink="">
      <xdr:nvSpPr>
        <xdr:cNvPr id="92" name="楕円 91"/>
        <xdr:cNvSpPr/>
      </xdr:nvSpPr>
      <xdr:spPr>
        <a:xfrm>
          <a:off x="1079500" y="57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170737</xdr:rowOff>
    </xdr:from>
    <xdr:ext cx="534377" cy="259045"/>
    <xdr:sp macro="" textlink="">
      <xdr:nvSpPr>
        <xdr:cNvPr id="93" name="テキスト ボックス 92"/>
        <xdr:cNvSpPr txBox="1"/>
      </xdr:nvSpPr>
      <xdr:spPr>
        <a:xfrm>
          <a:off x="863111" y="548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19647</xdr:rowOff>
    </xdr:from>
    <xdr:to>
      <xdr:col>24</xdr:col>
      <xdr:colOff>63500</xdr:colOff>
      <xdr:row>54</xdr:row>
      <xdr:rowOff>97828</xdr:rowOff>
    </xdr:to>
    <xdr:cxnSp macro="">
      <xdr:nvCxnSpPr>
        <xdr:cNvPr id="123" name="直線コネクタ 122"/>
        <xdr:cNvCxnSpPr/>
      </xdr:nvCxnSpPr>
      <xdr:spPr>
        <a:xfrm flipV="1">
          <a:off x="3797300" y="927794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97828</xdr:rowOff>
    </xdr:from>
    <xdr:to>
      <xdr:col>19</xdr:col>
      <xdr:colOff>177800</xdr:colOff>
      <xdr:row>55</xdr:row>
      <xdr:rowOff>56871</xdr:rowOff>
    </xdr:to>
    <xdr:cxnSp macro="">
      <xdr:nvCxnSpPr>
        <xdr:cNvPr id="126" name="直線コネクタ 125"/>
        <xdr:cNvCxnSpPr/>
      </xdr:nvCxnSpPr>
      <xdr:spPr>
        <a:xfrm flipV="1">
          <a:off x="2908300" y="9356128"/>
          <a:ext cx="889000"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56871</xdr:rowOff>
    </xdr:from>
    <xdr:to>
      <xdr:col>15</xdr:col>
      <xdr:colOff>50800</xdr:colOff>
      <xdr:row>56</xdr:row>
      <xdr:rowOff>1663</xdr:rowOff>
    </xdr:to>
    <xdr:cxnSp macro="">
      <xdr:nvCxnSpPr>
        <xdr:cNvPr id="129" name="直線コネクタ 128"/>
        <xdr:cNvCxnSpPr/>
      </xdr:nvCxnSpPr>
      <xdr:spPr>
        <a:xfrm flipV="1">
          <a:off x="2019300" y="9486621"/>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119393</xdr:rowOff>
    </xdr:from>
    <xdr:to>
      <xdr:col>10</xdr:col>
      <xdr:colOff>114300</xdr:colOff>
      <xdr:row>56</xdr:row>
      <xdr:rowOff>1663</xdr:rowOff>
    </xdr:to>
    <xdr:cxnSp macro="">
      <xdr:nvCxnSpPr>
        <xdr:cNvPr id="132" name="直線コネクタ 131"/>
        <xdr:cNvCxnSpPr/>
      </xdr:nvCxnSpPr>
      <xdr:spPr>
        <a:xfrm>
          <a:off x="1130300" y="954914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140297</xdr:rowOff>
    </xdr:from>
    <xdr:to>
      <xdr:col>24</xdr:col>
      <xdr:colOff>114300</xdr:colOff>
      <xdr:row>54</xdr:row>
      <xdr:rowOff>70447</xdr:rowOff>
    </xdr:to>
    <xdr:sp macro="" textlink="">
      <xdr:nvSpPr>
        <xdr:cNvPr id="142" name="楕円 141"/>
        <xdr:cNvSpPr/>
      </xdr:nvSpPr>
      <xdr:spPr>
        <a:xfrm>
          <a:off x="4584700" y="92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163174</xdr:rowOff>
    </xdr:from>
    <xdr:ext cx="534377" cy="259045"/>
    <xdr:sp macro="" textlink="">
      <xdr:nvSpPr>
        <xdr:cNvPr id="143" name="物件費該当値テキスト"/>
        <xdr:cNvSpPr txBox="1"/>
      </xdr:nvSpPr>
      <xdr:spPr>
        <a:xfrm>
          <a:off x="4686300" y="90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47028</xdr:rowOff>
    </xdr:from>
    <xdr:to>
      <xdr:col>20</xdr:col>
      <xdr:colOff>38100</xdr:colOff>
      <xdr:row>54</xdr:row>
      <xdr:rowOff>148628</xdr:rowOff>
    </xdr:to>
    <xdr:sp macro="" textlink="">
      <xdr:nvSpPr>
        <xdr:cNvPr id="144" name="楕円 143"/>
        <xdr:cNvSpPr/>
      </xdr:nvSpPr>
      <xdr:spPr>
        <a:xfrm>
          <a:off x="3746500" y="93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165155</xdr:rowOff>
    </xdr:from>
    <xdr:ext cx="534377" cy="259045"/>
    <xdr:sp macro="" textlink="">
      <xdr:nvSpPr>
        <xdr:cNvPr id="145" name="テキスト ボックス 144"/>
        <xdr:cNvSpPr txBox="1"/>
      </xdr:nvSpPr>
      <xdr:spPr>
        <a:xfrm>
          <a:off x="3530111" y="9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6071</xdr:rowOff>
    </xdr:from>
    <xdr:to>
      <xdr:col>15</xdr:col>
      <xdr:colOff>101600</xdr:colOff>
      <xdr:row>55</xdr:row>
      <xdr:rowOff>107671</xdr:rowOff>
    </xdr:to>
    <xdr:sp macro="" textlink="">
      <xdr:nvSpPr>
        <xdr:cNvPr id="146" name="楕円 145"/>
        <xdr:cNvSpPr/>
      </xdr:nvSpPr>
      <xdr:spPr>
        <a:xfrm>
          <a:off x="2857500" y="94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124198</xdr:rowOff>
    </xdr:from>
    <xdr:ext cx="534377" cy="259045"/>
    <xdr:sp macro="" textlink="">
      <xdr:nvSpPr>
        <xdr:cNvPr id="147" name="テキスト ボックス 146"/>
        <xdr:cNvSpPr txBox="1"/>
      </xdr:nvSpPr>
      <xdr:spPr>
        <a:xfrm>
          <a:off x="2641111" y="92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122313</xdr:rowOff>
    </xdr:from>
    <xdr:to>
      <xdr:col>10</xdr:col>
      <xdr:colOff>165100</xdr:colOff>
      <xdr:row>56</xdr:row>
      <xdr:rowOff>52463</xdr:rowOff>
    </xdr:to>
    <xdr:sp macro="" textlink="">
      <xdr:nvSpPr>
        <xdr:cNvPr id="148" name="楕円 147"/>
        <xdr:cNvSpPr/>
      </xdr:nvSpPr>
      <xdr:spPr>
        <a:xfrm>
          <a:off x="1968500" y="9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68990</xdr:rowOff>
    </xdr:from>
    <xdr:ext cx="534377" cy="259045"/>
    <xdr:sp macro="" textlink="">
      <xdr:nvSpPr>
        <xdr:cNvPr id="149" name="テキスト ボックス 148"/>
        <xdr:cNvSpPr txBox="1"/>
      </xdr:nvSpPr>
      <xdr:spPr>
        <a:xfrm>
          <a:off x="1752111" y="93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68593</xdr:rowOff>
    </xdr:from>
    <xdr:to>
      <xdr:col>6</xdr:col>
      <xdr:colOff>38100</xdr:colOff>
      <xdr:row>55</xdr:row>
      <xdr:rowOff>170193</xdr:rowOff>
    </xdr:to>
    <xdr:sp macro="" textlink="">
      <xdr:nvSpPr>
        <xdr:cNvPr id="150" name="楕円 149"/>
        <xdr:cNvSpPr/>
      </xdr:nvSpPr>
      <xdr:spPr>
        <a:xfrm>
          <a:off x="1079500" y="9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15270</xdr:rowOff>
    </xdr:from>
    <xdr:ext cx="534377" cy="259045"/>
    <xdr:sp macro="" textlink="">
      <xdr:nvSpPr>
        <xdr:cNvPr id="151" name="テキスト ボックス 150"/>
        <xdr:cNvSpPr txBox="1"/>
      </xdr:nvSpPr>
      <xdr:spPr>
        <a:xfrm>
          <a:off x="863111" y="92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43154</xdr:rowOff>
    </xdr:from>
    <xdr:to>
      <xdr:col>24</xdr:col>
      <xdr:colOff>63500</xdr:colOff>
      <xdr:row>78</xdr:row>
      <xdr:rowOff>136958</xdr:rowOff>
    </xdr:to>
    <xdr:cxnSp macro="">
      <xdr:nvCxnSpPr>
        <xdr:cNvPr id="180" name="直線コネクタ 179"/>
        <xdr:cNvCxnSpPr/>
      </xdr:nvCxnSpPr>
      <xdr:spPr>
        <a:xfrm flipV="1">
          <a:off x="3797300" y="13416254"/>
          <a:ext cx="838200" cy="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136958</xdr:rowOff>
    </xdr:from>
    <xdr:to>
      <xdr:col>19</xdr:col>
      <xdr:colOff>177800</xdr:colOff>
      <xdr:row>78</xdr:row>
      <xdr:rowOff>144501</xdr:rowOff>
    </xdr:to>
    <xdr:cxnSp macro="">
      <xdr:nvCxnSpPr>
        <xdr:cNvPr id="183" name="直線コネクタ 182"/>
        <xdr:cNvCxnSpPr/>
      </xdr:nvCxnSpPr>
      <xdr:spPr>
        <a:xfrm flipV="1">
          <a:off x="2908300" y="1351005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42393</xdr:rowOff>
    </xdr:from>
    <xdr:to>
      <xdr:col>15</xdr:col>
      <xdr:colOff>50800</xdr:colOff>
      <xdr:row>78</xdr:row>
      <xdr:rowOff>144501</xdr:rowOff>
    </xdr:to>
    <xdr:cxnSp macro="">
      <xdr:nvCxnSpPr>
        <xdr:cNvPr id="186" name="直線コネクタ 185"/>
        <xdr:cNvCxnSpPr/>
      </xdr:nvCxnSpPr>
      <xdr:spPr>
        <a:xfrm>
          <a:off x="2019300" y="13415493"/>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21210</xdr:rowOff>
    </xdr:from>
    <xdr:to>
      <xdr:col>10</xdr:col>
      <xdr:colOff>114300</xdr:colOff>
      <xdr:row>78</xdr:row>
      <xdr:rowOff>42393</xdr:rowOff>
    </xdr:to>
    <xdr:cxnSp macro="">
      <xdr:nvCxnSpPr>
        <xdr:cNvPr id="189" name="直線コネクタ 188"/>
        <xdr:cNvCxnSpPr/>
      </xdr:nvCxnSpPr>
      <xdr:spPr>
        <a:xfrm>
          <a:off x="1130300" y="1339431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163804</xdr:rowOff>
    </xdr:from>
    <xdr:to>
      <xdr:col>24</xdr:col>
      <xdr:colOff>114300</xdr:colOff>
      <xdr:row>78</xdr:row>
      <xdr:rowOff>93954</xdr:rowOff>
    </xdr:to>
    <xdr:sp macro="" textlink="">
      <xdr:nvSpPr>
        <xdr:cNvPr id="199" name="楕円 198"/>
        <xdr:cNvSpPr/>
      </xdr:nvSpPr>
      <xdr:spPr>
        <a:xfrm>
          <a:off x="45847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142231</xdr:rowOff>
    </xdr:from>
    <xdr:ext cx="469744" cy="259045"/>
    <xdr:sp macro="" textlink="">
      <xdr:nvSpPr>
        <xdr:cNvPr id="200" name="維持補修費該当値テキスト"/>
        <xdr:cNvSpPr txBox="1"/>
      </xdr:nvSpPr>
      <xdr:spPr>
        <a:xfrm>
          <a:off x="4686300" y="133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86158</xdr:rowOff>
    </xdr:from>
    <xdr:to>
      <xdr:col>20</xdr:col>
      <xdr:colOff>38100</xdr:colOff>
      <xdr:row>79</xdr:row>
      <xdr:rowOff>16308</xdr:rowOff>
    </xdr:to>
    <xdr:sp macro="" textlink="">
      <xdr:nvSpPr>
        <xdr:cNvPr id="201" name="楕円 200"/>
        <xdr:cNvSpPr/>
      </xdr:nvSpPr>
      <xdr:spPr>
        <a:xfrm>
          <a:off x="3746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7435</xdr:rowOff>
    </xdr:from>
    <xdr:ext cx="469744" cy="259045"/>
    <xdr:sp macro="" textlink="">
      <xdr:nvSpPr>
        <xdr:cNvPr id="202" name="テキスト ボックス 201"/>
        <xdr:cNvSpPr txBox="1"/>
      </xdr:nvSpPr>
      <xdr:spPr>
        <a:xfrm>
          <a:off x="3562428" y="135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93701</xdr:rowOff>
    </xdr:from>
    <xdr:to>
      <xdr:col>15</xdr:col>
      <xdr:colOff>101600</xdr:colOff>
      <xdr:row>79</xdr:row>
      <xdr:rowOff>23851</xdr:rowOff>
    </xdr:to>
    <xdr:sp macro="" textlink="">
      <xdr:nvSpPr>
        <xdr:cNvPr id="203" name="楕円 202"/>
        <xdr:cNvSpPr/>
      </xdr:nvSpPr>
      <xdr:spPr>
        <a:xfrm>
          <a:off x="2857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14978</xdr:rowOff>
    </xdr:from>
    <xdr:ext cx="378565" cy="259045"/>
    <xdr:sp macro="" textlink="">
      <xdr:nvSpPr>
        <xdr:cNvPr id="204" name="テキスト ボックス 203"/>
        <xdr:cNvSpPr txBox="1"/>
      </xdr:nvSpPr>
      <xdr:spPr>
        <a:xfrm>
          <a:off x="2719017" y="1355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163043</xdr:rowOff>
    </xdr:from>
    <xdr:to>
      <xdr:col>10</xdr:col>
      <xdr:colOff>165100</xdr:colOff>
      <xdr:row>78</xdr:row>
      <xdr:rowOff>93193</xdr:rowOff>
    </xdr:to>
    <xdr:sp macro="" textlink="">
      <xdr:nvSpPr>
        <xdr:cNvPr id="205" name="楕円 204"/>
        <xdr:cNvSpPr/>
      </xdr:nvSpPr>
      <xdr:spPr>
        <a:xfrm>
          <a:off x="1968500" y="133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84320</xdr:rowOff>
    </xdr:from>
    <xdr:ext cx="469744" cy="259045"/>
    <xdr:sp macro="" textlink="">
      <xdr:nvSpPr>
        <xdr:cNvPr id="206" name="テキスト ボックス 205"/>
        <xdr:cNvSpPr txBox="1"/>
      </xdr:nvSpPr>
      <xdr:spPr>
        <a:xfrm>
          <a:off x="1784428" y="134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141860</xdr:rowOff>
    </xdr:from>
    <xdr:to>
      <xdr:col>6</xdr:col>
      <xdr:colOff>38100</xdr:colOff>
      <xdr:row>78</xdr:row>
      <xdr:rowOff>72010</xdr:rowOff>
    </xdr:to>
    <xdr:sp macro="" textlink="">
      <xdr:nvSpPr>
        <xdr:cNvPr id="207" name="楕円 206"/>
        <xdr:cNvSpPr/>
      </xdr:nvSpPr>
      <xdr:spPr>
        <a:xfrm>
          <a:off x="10795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63137</xdr:rowOff>
    </xdr:from>
    <xdr:ext cx="469744" cy="259045"/>
    <xdr:sp macro="" textlink="">
      <xdr:nvSpPr>
        <xdr:cNvPr id="208" name="テキスト ボックス 207"/>
        <xdr:cNvSpPr txBox="1"/>
      </xdr:nvSpPr>
      <xdr:spPr>
        <a:xfrm>
          <a:off x="895428"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9361</xdr:rowOff>
    </xdr:from>
    <xdr:to>
      <xdr:col>24</xdr:col>
      <xdr:colOff>63500</xdr:colOff>
      <xdr:row>96</xdr:row>
      <xdr:rowOff>55068</xdr:rowOff>
    </xdr:to>
    <xdr:cxnSp macro="">
      <xdr:nvCxnSpPr>
        <xdr:cNvPr id="238" name="直線コネクタ 237"/>
        <xdr:cNvCxnSpPr/>
      </xdr:nvCxnSpPr>
      <xdr:spPr>
        <a:xfrm flipV="1">
          <a:off x="3797300" y="16468561"/>
          <a:ext cx="8382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55068</xdr:rowOff>
    </xdr:from>
    <xdr:to>
      <xdr:col>19</xdr:col>
      <xdr:colOff>177800</xdr:colOff>
      <xdr:row>97</xdr:row>
      <xdr:rowOff>572</xdr:rowOff>
    </xdr:to>
    <xdr:cxnSp macro="">
      <xdr:nvCxnSpPr>
        <xdr:cNvPr id="241" name="直線コネクタ 240"/>
        <xdr:cNvCxnSpPr/>
      </xdr:nvCxnSpPr>
      <xdr:spPr>
        <a:xfrm flipV="1">
          <a:off x="2908300" y="16514268"/>
          <a:ext cx="889000" cy="1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xdr:rowOff>
    </xdr:from>
    <xdr:to>
      <xdr:col>15</xdr:col>
      <xdr:colOff>50800</xdr:colOff>
      <xdr:row>97</xdr:row>
      <xdr:rowOff>22594</xdr:rowOff>
    </xdr:to>
    <xdr:cxnSp macro="">
      <xdr:nvCxnSpPr>
        <xdr:cNvPr id="244" name="直線コネクタ 243"/>
        <xdr:cNvCxnSpPr/>
      </xdr:nvCxnSpPr>
      <xdr:spPr>
        <a:xfrm flipV="1">
          <a:off x="2019300" y="1663122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22594</xdr:rowOff>
    </xdr:from>
    <xdr:to>
      <xdr:col>10</xdr:col>
      <xdr:colOff>114300</xdr:colOff>
      <xdr:row>97</xdr:row>
      <xdr:rowOff>84240</xdr:rowOff>
    </xdr:to>
    <xdr:cxnSp macro="">
      <xdr:nvCxnSpPr>
        <xdr:cNvPr id="247" name="直線コネクタ 246"/>
        <xdr:cNvCxnSpPr/>
      </xdr:nvCxnSpPr>
      <xdr:spPr>
        <a:xfrm flipV="1">
          <a:off x="1130300" y="1665324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130011</xdr:rowOff>
    </xdr:from>
    <xdr:to>
      <xdr:col>24</xdr:col>
      <xdr:colOff>114300</xdr:colOff>
      <xdr:row>96</xdr:row>
      <xdr:rowOff>60161</xdr:rowOff>
    </xdr:to>
    <xdr:sp macro="" textlink="">
      <xdr:nvSpPr>
        <xdr:cNvPr id="257" name="楕円 256"/>
        <xdr:cNvSpPr/>
      </xdr:nvSpPr>
      <xdr:spPr>
        <a:xfrm>
          <a:off x="45847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108438</xdr:rowOff>
    </xdr:from>
    <xdr:ext cx="599010" cy="259045"/>
    <xdr:sp macro="" textlink="">
      <xdr:nvSpPr>
        <xdr:cNvPr id="258" name="扶助費該当値テキスト"/>
        <xdr:cNvSpPr txBox="1"/>
      </xdr:nvSpPr>
      <xdr:spPr>
        <a:xfrm>
          <a:off x="4686300" y="163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4268</xdr:rowOff>
    </xdr:from>
    <xdr:to>
      <xdr:col>20</xdr:col>
      <xdr:colOff>38100</xdr:colOff>
      <xdr:row>96</xdr:row>
      <xdr:rowOff>105868</xdr:rowOff>
    </xdr:to>
    <xdr:sp macro="" textlink="">
      <xdr:nvSpPr>
        <xdr:cNvPr id="259" name="楕円 258"/>
        <xdr:cNvSpPr/>
      </xdr:nvSpPr>
      <xdr:spPr>
        <a:xfrm>
          <a:off x="3746500" y="164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96995</xdr:rowOff>
    </xdr:from>
    <xdr:ext cx="534377" cy="259045"/>
    <xdr:sp macro="" textlink="">
      <xdr:nvSpPr>
        <xdr:cNvPr id="260" name="テキスト ボックス 259"/>
        <xdr:cNvSpPr txBox="1"/>
      </xdr:nvSpPr>
      <xdr:spPr>
        <a:xfrm>
          <a:off x="3530111" y="165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121222</xdr:rowOff>
    </xdr:from>
    <xdr:to>
      <xdr:col>15</xdr:col>
      <xdr:colOff>101600</xdr:colOff>
      <xdr:row>97</xdr:row>
      <xdr:rowOff>51372</xdr:rowOff>
    </xdr:to>
    <xdr:sp macro="" textlink="">
      <xdr:nvSpPr>
        <xdr:cNvPr id="261" name="楕円 260"/>
        <xdr:cNvSpPr/>
      </xdr:nvSpPr>
      <xdr:spPr>
        <a:xfrm>
          <a:off x="2857500" y="165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42499</xdr:rowOff>
    </xdr:from>
    <xdr:ext cx="534377" cy="259045"/>
    <xdr:sp macro="" textlink="">
      <xdr:nvSpPr>
        <xdr:cNvPr id="262" name="テキスト ボックス 261"/>
        <xdr:cNvSpPr txBox="1"/>
      </xdr:nvSpPr>
      <xdr:spPr>
        <a:xfrm>
          <a:off x="2641111" y="1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143244</xdr:rowOff>
    </xdr:from>
    <xdr:to>
      <xdr:col>10</xdr:col>
      <xdr:colOff>165100</xdr:colOff>
      <xdr:row>97</xdr:row>
      <xdr:rowOff>73394</xdr:rowOff>
    </xdr:to>
    <xdr:sp macro="" textlink="">
      <xdr:nvSpPr>
        <xdr:cNvPr id="263" name="楕円 262"/>
        <xdr:cNvSpPr/>
      </xdr:nvSpPr>
      <xdr:spPr>
        <a:xfrm>
          <a:off x="1968500" y="166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64521</xdr:rowOff>
    </xdr:from>
    <xdr:ext cx="534377" cy="259045"/>
    <xdr:sp macro="" textlink="">
      <xdr:nvSpPr>
        <xdr:cNvPr id="264" name="テキスト ボックス 263"/>
        <xdr:cNvSpPr txBox="1"/>
      </xdr:nvSpPr>
      <xdr:spPr>
        <a:xfrm>
          <a:off x="1752111" y="1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33440</xdr:rowOff>
    </xdr:from>
    <xdr:to>
      <xdr:col>6</xdr:col>
      <xdr:colOff>38100</xdr:colOff>
      <xdr:row>97</xdr:row>
      <xdr:rowOff>135040</xdr:rowOff>
    </xdr:to>
    <xdr:sp macro="" textlink="">
      <xdr:nvSpPr>
        <xdr:cNvPr id="265" name="楕円 264"/>
        <xdr:cNvSpPr/>
      </xdr:nvSpPr>
      <xdr:spPr>
        <a:xfrm>
          <a:off x="1079500" y="166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126167</xdr:rowOff>
    </xdr:from>
    <xdr:ext cx="534377" cy="259045"/>
    <xdr:sp macro="" textlink="">
      <xdr:nvSpPr>
        <xdr:cNvPr id="266" name="テキスト ボックス 265"/>
        <xdr:cNvSpPr txBox="1"/>
      </xdr:nvSpPr>
      <xdr:spPr>
        <a:xfrm>
          <a:off x="863111" y="167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24257</xdr:rowOff>
    </xdr:from>
    <xdr:to>
      <xdr:col>55</xdr:col>
      <xdr:colOff>0</xdr:colOff>
      <xdr:row>38</xdr:row>
      <xdr:rowOff>76576</xdr:rowOff>
    </xdr:to>
    <xdr:cxnSp macro="">
      <xdr:nvCxnSpPr>
        <xdr:cNvPr id="295" name="直線コネクタ 294"/>
        <xdr:cNvCxnSpPr/>
      </xdr:nvCxnSpPr>
      <xdr:spPr>
        <a:xfrm flipV="1">
          <a:off x="9639300" y="5682107"/>
          <a:ext cx="838200" cy="90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66548</xdr:rowOff>
    </xdr:from>
    <xdr:to>
      <xdr:col>50</xdr:col>
      <xdr:colOff>114300</xdr:colOff>
      <xdr:row>38</xdr:row>
      <xdr:rowOff>76576</xdr:rowOff>
    </xdr:to>
    <xdr:cxnSp macro="">
      <xdr:nvCxnSpPr>
        <xdr:cNvPr id="298" name="直線コネクタ 297"/>
        <xdr:cNvCxnSpPr/>
      </xdr:nvCxnSpPr>
      <xdr:spPr>
        <a:xfrm>
          <a:off x="8750300" y="658164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38</xdr:row>
      <xdr:rowOff>74419</xdr:rowOff>
    </xdr:to>
    <xdr:cxnSp macro="">
      <xdr:nvCxnSpPr>
        <xdr:cNvPr id="301" name="直線コネクタ 300"/>
        <xdr:cNvCxnSpPr/>
      </xdr:nvCxnSpPr>
      <xdr:spPr>
        <a:xfrm flipV="1">
          <a:off x="7861300" y="658164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74419</xdr:rowOff>
    </xdr:from>
    <xdr:to>
      <xdr:col>41</xdr:col>
      <xdr:colOff>50800</xdr:colOff>
      <xdr:row>38</xdr:row>
      <xdr:rowOff>84912</xdr:rowOff>
    </xdr:to>
    <xdr:cxnSp macro="">
      <xdr:nvCxnSpPr>
        <xdr:cNvPr id="304" name="直線コネクタ 303"/>
        <xdr:cNvCxnSpPr/>
      </xdr:nvCxnSpPr>
      <xdr:spPr>
        <a:xfrm flipV="1">
          <a:off x="6972300" y="6589519"/>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144907</xdr:rowOff>
    </xdr:from>
    <xdr:to>
      <xdr:col>55</xdr:col>
      <xdr:colOff>50800</xdr:colOff>
      <xdr:row>33</xdr:row>
      <xdr:rowOff>75057</xdr:rowOff>
    </xdr:to>
    <xdr:sp macro="" textlink="">
      <xdr:nvSpPr>
        <xdr:cNvPr id="314" name="楕円 313"/>
        <xdr:cNvSpPr/>
      </xdr:nvSpPr>
      <xdr:spPr>
        <a:xfrm>
          <a:off x="104267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123334</xdr:rowOff>
    </xdr:from>
    <xdr:ext cx="599010" cy="259045"/>
    <xdr:sp macro="" textlink="">
      <xdr:nvSpPr>
        <xdr:cNvPr id="315" name="補助費等該当値テキスト"/>
        <xdr:cNvSpPr txBox="1"/>
      </xdr:nvSpPr>
      <xdr:spPr>
        <a:xfrm>
          <a:off x="10528300" y="56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25776</xdr:rowOff>
    </xdr:from>
    <xdr:to>
      <xdr:col>50</xdr:col>
      <xdr:colOff>165100</xdr:colOff>
      <xdr:row>38</xdr:row>
      <xdr:rowOff>127376</xdr:rowOff>
    </xdr:to>
    <xdr:sp macro="" textlink="">
      <xdr:nvSpPr>
        <xdr:cNvPr id="316" name="楕円 315"/>
        <xdr:cNvSpPr/>
      </xdr:nvSpPr>
      <xdr:spPr>
        <a:xfrm>
          <a:off x="9588500" y="65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118503</xdr:rowOff>
    </xdr:from>
    <xdr:ext cx="534377" cy="259045"/>
    <xdr:sp macro="" textlink="">
      <xdr:nvSpPr>
        <xdr:cNvPr id="317" name="テキスト ボックス 316"/>
        <xdr:cNvSpPr txBox="1"/>
      </xdr:nvSpPr>
      <xdr:spPr>
        <a:xfrm>
          <a:off x="9372111" y="66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xdr:rowOff>
    </xdr:from>
    <xdr:to>
      <xdr:col>46</xdr:col>
      <xdr:colOff>38100</xdr:colOff>
      <xdr:row>38</xdr:row>
      <xdr:rowOff>117348</xdr:rowOff>
    </xdr:to>
    <xdr:sp macro="" textlink="">
      <xdr:nvSpPr>
        <xdr:cNvPr id="318" name="楕円 317"/>
        <xdr:cNvSpPr/>
      </xdr:nvSpPr>
      <xdr:spPr>
        <a:xfrm>
          <a:off x="869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108475</xdr:rowOff>
    </xdr:from>
    <xdr:ext cx="534377" cy="259045"/>
    <xdr:sp macro="" textlink="">
      <xdr:nvSpPr>
        <xdr:cNvPr id="319" name="テキスト ボックス 318"/>
        <xdr:cNvSpPr txBox="1"/>
      </xdr:nvSpPr>
      <xdr:spPr>
        <a:xfrm>
          <a:off x="8483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23619</xdr:rowOff>
    </xdr:from>
    <xdr:to>
      <xdr:col>41</xdr:col>
      <xdr:colOff>101600</xdr:colOff>
      <xdr:row>38</xdr:row>
      <xdr:rowOff>125219</xdr:rowOff>
    </xdr:to>
    <xdr:sp macro="" textlink="">
      <xdr:nvSpPr>
        <xdr:cNvPr id="320" name="楕円 319"/>
        <xdr:cNvSpPr/>
      </xdr:nvSpPr>
      <xdr:spPr>
        <a:xfrm>
          <a:off x="7810500" y="65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116346</xdr:rowOff>
    </xdr:from>
    <xdr:ext cx="534377" cy="259045"/>
    <xdr:sp macro="" textlink="">
      <xdr:nvSpPr>
        <xdr:cNvPr id="321" name="テキスト ボックス 320"/>
        <xdr:cNvSpPr txBox="1"/>
      </xdr:nvSpPr>
      <xdr:spPr>
        <a:xfrm>
          <a:off x="7594111" y="66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34112</xdr:rowOff>
    </xdr:from>
    <xdr:to>
      <xdr:col>36</xdr:col>
      <xdr:colOff>165100</xdr:colOff>
      <xdr:row>38</xdr:row>
      <xdr:rowOff>135712</xdr:rowOff>
    </xdr:to>
    <xdr:sp macro="" textlink="">
      <xdr:nvSpPr>
        <xdr:cNvPr id="322" name="楕円 321"/>
        <xdr:cNvSpPr/>
      </xdr:nvSpPr>
      <xdr:spPr>
        <a:xfrm>
          <a:off x="6921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126839</xdr:rowOff>
    </xdr:from>
    <xdr:ext cx="534377" cy="259045"/>
    <xdr:sp macro="" textlink="">
      <xdr:nvSpPr>
        <xdr:cNvPr id="323" name="テキスト ボックス 322"/>
        <xdr:cNvSpPr txBox="1"/>
      </xdr:nvSpPr>
      <xdr:spPr>
        <a:xfrm>
          <a:off x="6705111" y="66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103253</xdr:rowOff>
    </xdr:from>
    <xdr:to>
      <xdr:col>55</xdr:col>
      <xdr:colOff>0</xdr:colOff>
      <xdr:row>52</xdr:row>
      <xdr:rowOff>139845</xdr:rowOff>
    </xdr:to>
    <xdr:cxnSp macro="">
      <xdr:nvCxnSpPr>
        <xdr:cNvPr id="352" name="直線コネクタ 351"/>
        <xdr:cNvCxnSpPr/>
      </xdr:nvCxnSpPr>
      <xdr:spPr>
        <a:xfrm flipV="1">
          <a:off x="9639300" y="8847203"/>
          <a:ext cx="8382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139845</xdr:rowOff>
    </xdr:from>
    <xdr:to>
      <xdr:col>50</xdr:col>
      <xdr:colOff>114300</xdr:colOff>
      <xdr:row>53</xdr:row>
      <xdr:rowOff>77422</xdr:rowOff>
    </xdr:to>
    <xdr:cxnSp macro="">
      <xdr:nvCxnSpPr>
        <xdr:cNvPr id="355" name="直線コネクタ 354"/>
        <xdr:cNvCxnSpPr/>
      </xdr:nvCxnSpPr>
      <xdr:spPr>
        <a:xfrm flipV="1">
          <a:off x="8750300" y="9055245"/>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77422</xdr:rowOff>
    </xdr:from>
    <xdr:to>
      <xdr:col>45</xdr:col>
      <xdr:colOff>177800</xdr:colOff>
      <xdr:row>53</xdr:row>
      <xdr:rowOff>114249</xdr:rowOff>
    </xdr:to>
    <xdr:cxnSp macro="">
      <xdr:nvCxnSpPr>
        <xdr:cNvPr id="358" name="直線コネクタ 357"/>
        <xdr:cNvCxnSpPr/>
      </xdr:nvCxnSpPr>
      <xdr:spPr>
        <a:xfrm flipV="1">
          <a:off x="7861300" y="9164272"/>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114249</xdr:rowOff>
    </xdr:from>
    <xdr:to>
      <xdr:col>41</xdr:col>
      <xdr:colOff>50800</xdr:colOff>
      <xdr:row>56</xdr:row>
      <xdr:rowOff>124544</xdr:rowOff>
    </xdr:to>
    <xdr:cxnSp macro="">
      <xdr:nvCxnSpPr>
        <xdr:cNvPr id="361" name="直線コネクタ 360"/>
        <xdr:cNvCxnSpPr/>
      </xdr:nvCxnSpPr>
      <xdr:spPr>
        <a:xfrm flipV="1">
          <a:off x="6972300" y="9201099"/>
          <a:ext cx="889000" cy="5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52453</xdr:rowOff>
    </xdr:from>
    <xdr:to>
      <xdr:col>55</xdr:col>
      <xdr:colOff>50800</xdr:colOff>
      <xdr:row>51</xdr:row>
      <xdr:rowOff>154053</xdr:rowOff>
    </xdr:to>
    <xdr:sp macro="" textlink="">
      <xdr:nvSpPr>
        <xdr:cNvPr id="371" name="楕円 370"/>
        <xdr:cNvSpPr/>
      </xdr:nvSpPr>
      <xdr:spPr>
        <a:xfrm>
          <a:off x="104267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5480</xdr:rowOff>
    </xdr:from>
    <xdr:ext cx="599010" cy="259045"/>
    <xdr:sp macro="" textlink="">
      <xdr:nvSpPr>
        <xdr:cNvPr id="372" name="普通建設事業費該当値テキスト"/>
        <xdr:cNvSpPr txBox="1"/>
      </xdr:nvSpPr>
      <xdr:spPr>
        <a:xfrm>
          <a:off x="10528300" y="87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89045</xdr:rowOff>
    </xdr:from>
    <xdr:to>
      <xdr:col>50</xdr:col>
      <xdr:colOff>165100</xdr:colOff>
      <xdr:row>53</xdr:row>
      <xdr:rowOff>19195</xdr:rowOff>
    </xdr:to>
    <xdr:sp macro="" textlink="">
      <xdr:nvSpPr>
        <xdr:cNvPr id="373" name="楕円 372"/>
        <xdr:cNvSpPr/>
      </xdr:nvSpPr>
      <xdr:spPr>
        <a:xfrm>
          <a:off x="9588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35722</xdr:rowOff>
    </xdr:from>
    <xdr:ext cx="599010" cy="259045"/>
    <xdr:sp macro="" textlink="">
      <xdr:nvSpPr>
        <xdr:cNvPr id="374" name="テキスト ボックス 373"/>
        <xdr:cNvSpPr txBox="1"/>
      </xdr:nvSpPr>
      <xdr:spPr>
        <a:xfrm>
          <a:off x="9339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26622</xdr:rowOff>
    </xdr:from>
    <xdr:to>
      <xdr:col>46</xdr:col>
      <xdr:colOff>38100</xdr:colOff>
      <xdr:row>53</xdr:row>
      <xdr:rowOff>128222</xdr:rowOff>
    </xdr:to>
    <xdr:sp macro="" textlink="">
      <xdr:nvSpPr>
        <xdr:cNvPr id="375" name="楕円 374"/>
        <xdr:cNvSpPr/>
      </xdr:nvSpPr>
      <xdr:spPr>
        <a:xfrm>
          <a:off x="8699500" y="91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144749</xdr:rowOff>
    </xdr:from>
    <xdr:ext cx="599010" cy="259045"/>
    <xdr:sp macro="" textlink="">
      <xdr:nvSpPr>
        <xdr:cNvPr id="376" name="テキスト ボックス 375"/>
        <xdr:cNvSpPr txBox="1"/>
      </xdr:nvSpPr>
      <xdr:spPr>
        <a:xfrm>
          <a:off x="8450795" y="888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63449</xdr:rowOff>
    </xdr:from>
    <xdr:to>
      <xdr:col>41</xdr:col>
      <xdr:colOff>101600</xdr:colOff>
      <xdr:row>53</xdr:row>
      <xdr:rowOff>165049</xdr:rowOff>
    </xdr:to>
    <xdr:sp macro="" textlink="">
      <xdr:nvSpPr>
        <xdr:cNvPr id="377" name="楕円 376"/>
        <xdr:cNvSpPr/>
      </xdr:nvSpPr>
      <xdr:spPr>
        <a:xfrm>
          <a:off x="7810500" y="91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10126</xdr:rowOff>
    </xdr:from>
    <xdr:ext cx="599010" cy="259045"/>
    <xdr:sp macro="" textlink="">
      <xdr:nvSpPr>
        <xdr:cNvPr id="378" name="テキスト ボックス 377"/>
        <xdr:cNvSpPr txBox="1"/>
      </xdr:nvSpPr>
      <xdr:spPr>
        <a:xfrm>
          <a:off x="7561795" y="892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73744</xdr:rowOff>
    </xdr:from>
    <xdr:to>
      <xdr:col>36</xdr:col>
      <xdr:colOff>165100</xdr:colOff>
      <xdr:row>57</xdr:row>
      <xdr:rowOff>3894</xdr:rowOff>
    </xdr:to>
    <xdr:sp macro="" textlink="">
      <xdr:nvSpPr>
        <xdr:cNvPr id="379" name="楕円 378"/>
        <xdr:cNvSpPr/>
      </xdr:nvSpPr>
      <xdr:spPr>
        <a:xfrm>
          <a:off x="6921500" y="96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20421</xdr:rowOff>
    </xdr:from>
    <xdr:ext cx="534377" cy="259045"/>
    <xdr:sp macro="" textlink="">
      <xdr:nvSpPr>
        <xdr:cNvPr id="380" name="テキスト ボックス 379"/>
        <xdr:cNvSpPr txBox="1"/>
      </xdr:nvSpPr>
      <xdr:spPr>
        <a:xfrm>
          <a:off x="6705111" y="94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152374</xdr:rowOff>
    </xdr:from>
    <xdr:to>
      <xdr:col>55</xdr:col>
      <xdr:colOff>0</xdr:colOff>
      <xdr:row>73</xdr:row>
      <xdr:rowOff>111163</xdr:rowOff>
    </xdr:to>
    <xdr:cxnSp macro="">
      <xdr:nvCxnSpPr>
        <xdr:cNvPr id="409" name="直線コネクタ 408"/>
        <xdr:cNvCxnSpPr/>
      </xdr:nvCxnSpPr>
      <xdr:spPr>
        <a:xfrm flipV="1">
          <a:off x="9639300" y="11982424"/>
          <a:ext cx="8382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111163</xdr:rowOff>
    </xdr:from>
    <xdr:to>
      <xdr:col>50</xdr:col>
      <xdr:colOff>114300</xdr:colOff>
      <xdr:row>73</xdr:row>
      <xdr:rowOff>164262</xdr:rowOff>
    </xdr:to>
    <xdr:cxnSp macro="">
      <xdr:nvCxnSpPr>
        <xdr:cNvPr id="412" name="直線コネクタ 411"/>
        <xdr:cNvCxnSpPr/>
      </xdr:nvCxnSpPr>
      <xdr:spPr>
        <a:xfrm flipV="1">
          <a:off x="8750300" y="12627013"/>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164262</xdr:rowOff>
    </xdr:from>
    <xdr:to>
      <xdr:col>45</xdr:col>
      <xdr:colOff>177800</xdr:colOff>
      <xdr:row>76</xdr:row>
      <xdr:rowOff>67208</xdr:rowOff>
    </xdr:to>
    <xdr:cxnSp macro="">
      <xdr:nvCxnSpPr>
        <xdr:cNvPr id="415" name="直線コネクタ 414"/>
        <xdr:cNvCxnSpPr/>
      </xdr:nvCxnSpPr>
      <xdr:spPr>
        <a:xfrm flipV="1">
          <a:off x="7861300" y="12680112"/>
          <a:ext cx="889000" cy="4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67208</xdr:rowOff>
    </xdr:from>
    <xdr:to>
      <xdr:col>41</xdr:col>
      <xdr:colOff>50800</xdr:colOff>
      <xdr:row>78</xdr:row>
      <xdr:rowOff>59562</xdr:rowOff>
    </xdr:to>
    <xdr:cxnSp macro="">
      <xdr:nvCxnSpPr>
        <xdr:cNvPr id="418" name="直線コネクタ 417"/>
        <xdr:cNvCxnSpPr/>
      </xdr:nvCxnSpPr>
      <xdr:spPr>
        <a:xfrm flipV="1">
          <a:off x="6972300" y="13097408"/>
          <a:ext cx="889000" cy="3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101574</xdr:rowOff>
    </xdr:from>
    <xdr:to>
      <xdr:col>55</xdr:col>
      <xdr:colOff>50800</xdr:colOff>
      <xdr:row>70</xdr:row>
      <xdr:rowOff>31724</xdr:rowOff>
    </xdr:to>
    <xdr:sp macro="" textlink="">
      <xdr:nvSpPr>
        <xdr:cNvPr id="428" name="楕円 427"/>
        <xdr:cNvSpPr/>
      </xdr:nvSpPr>
      <xdr:spPr>
        <a:xfrm>
          <a:off x="104267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54601</xdr:rowOff>
    </xdr:from>
    <xdr:ext cx="599010" cy="259045"/>
    <xdr:sp macro="" textlink="">
      <xdr:nvSpPr>
        <xdr:cNvPr id="429" name="普通建設事業費 （ うち新規整備　）該当値テキスト"/>
        <xdr:cNvSpPr txBox="1"/>
      </xdr:nvSpPr>
      <xdr:spPr>
        <a:xfrm>
          <a:off x="10528300" y="118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60363</xdr:rowOff>
    </xdr:from>
    <xdr:to>
      <xdr:col>50</xdr:col>
      <xdr:colOff>165100</xdr:colOff>
      <xdr:row>73</xdr:row>
      <xdr:rowOff>161963</xdr:rowOff>
    </xdr:to>
    <xdr:sp macro="" textlink="">
      <xdr:nvSpPr>
        <xdr:cNvPr id="430" name="楕円 429"/>
        <xdr:cNvSpPr/>
      </xdr:nvSpPr>
      <xdr:spPr>
        <a:xfrm>
          <a:off x="9588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7040</xdr:rowOff>
    </xdr:from>
    <xdr:ext cx="534377" cy="259045"/>
    <xdr:sp macro="" textlink="">
      <xdr:nvSpPr>
        <xdr:cNvPr id="431" name="テキスト ボックス 430"/>
        <xdr:cNvSpPr txBox="1"/>
      </xdr:nvSpPr>
      <xdr:spPr>
        <a:xfrm>
          <a:off x="9372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113462</xdr:rowOff>
    </xdr:from>
    <xdr:to>
      <xdr:col>46</xdr:col>
      <xdr:colOff>38100</xdr:colOff>
      <xdr:row>74</xdr:row>
      <xdr:rowOff>43612</xdr:rowOff>
    </xdr:to>
    <xdr:sp macro="" textlink="">
      <xdr:nvSpPr>
        <xdr:cNvPr id="432" name="楕円 431"/>
        <xdr:cNvSpPr/>
      </xdr:nvSpPr>
      <xdr:spPr>
        <a:xfrm>
          <a:off x="8699500" y="126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60139</xdr:rowOff>
    </xdr:from>
    <xdr:ext cx="534377" cy="259045"/>
    <xdr:sp macro="" textlink="">
      <xdr:nvSpPr>
        <xdr:cNvPr id="433" name="テキスト ボックス 432"/>
        <xdr:cNvSpPr txBox="1"/>
      </xdr:nvSpPr>
      <xdr:spPr>
        <a:xfrm>
          <a:off x="8483111" y="12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16408</xdr:rowOff>
    </xdr:from>
    <xdr:to>
      <xdr:col>41</xdr:col>
      <xdr:colOff>101600</xdr:colOff>
      <xdr:row>76</xdr:row>
      <xdr:rowOff>118008</xdr:rowOff>
    </xdr:to>
    <xdr:sp macro="" textlink="">
      <xdr:nvSpPr>
        <xdr:cNvPr id="434" name="楕円 433"/>
        <xdr:cNvSpPr/>
      </xdr:nvSpPr>
      <xdr:spPr>
        <a:xfrm>
          <a:off x="7810500" y="13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134535</xdr:rowOff>
    </xdr:from>
    <xdr:ext cx="534377" cy="259045"/>
    <xdr:sp macro="" textlink="">
      <xdr:nvSpPr>
        <xdr:cNvPr id="435" name="テキスト ボックス 434"/>
        <xdr:cNvSpPr txBox="1"/>
      </xdr:nvSpPr>
      <xdr:spPr>
        <a:xfrm>
          <a:off x="7594111" y="128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8762</xdr:rowOff>
    </xdr:from>
    <xdr:to>
      <xdr:col>36</xdr:col>
      <xdr:colOff>165100</xdr:colOff>
      <xdr:row>78</xdr:row>
      <xdr:rowOff>110362</xdr:rowOff>
    </xdr:to>
    <xdr:sp macro="" textlink="">
      <xdr:nvSpPr>
        <xdr:cNvPr id="436" name="楕円 435"/>
        <xdr:cNvSpPr/>
      </xdr:nvSpPr>
      <xdr:spPr>
        <a:xfrm>
          <a:off x="6921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126889</xdr:rowOff>
    </xdr:from>
    <xdr:ext cx="534377" cy="259045"/>
    <xdr:sp macro="" textlink="">
      <xdr:nvSpPr>
        <xdr:cNvPr id="437" name="テキスト ボックス 436"/>
        <xdr:cNvSpPr txBox="1"/>
      </xdr:nvSpPr>
      <xdr:spPr>
        <a:xfrm>
          <a:off x="6705111" y="131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71749</xdr:rowOff>
    </xdr:from>
    <xdr:to>
      <xdr:col>55</xdr:col>
      <xdr:colOff>0</xdr:colOff>
      <xdr:row>96</xdr:row>
      <xdr:rowOff>126631</xdr:rowOff>
    </xdr:to>
    <xdr:cxnSp macro="">
      <xdr:nvCxnSpPr>
        <xdr:cNvPr id="466" name="直線コネクタ 465"/>
        <xdr:cNvCxnSpPr/>
      </xdr:nvCxnSpPr>
      <xdr:spPr>
        <a:xfrm flipV="1">
          <a:off x="9639300" y="16530949"/>
          <a:ext cx="8382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126631</xdr:rowOff>
    </xdr:from>
    <xdr:to>
      <xdr:col>50</xdr:col>
      <xdr:colOff>114300</xdr:colOff>
      <xdr:row>98</xdr:row>
      <xdr:rowOff>63043</xdr:rowOff>
    </xdr:to>
    <xdr:cxnSp macro="">
      <xdr:nvCxnSpPr>
        <xdr:cNvPr id="469" name="直線コネクタ 468"/>
        <xdr:cNvCxnSpPr/>
      </xdr:nvCxnSpPr>
      <xdr:spPr>
        <a:xfrm flipV="1">
          <a:off x="8750300" y="16585831"/>
          <a:ext cx="889000" cy="2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164331</xdr:rowOff>
    </xdr:from>
    <xdr:to>
      <xdr:col>45</xdr:col>
      <xdr:colOff>177800</xdr:colOff>
      <xdr:row>98</xdr:row>
      <xdr:rowOff>63043</xdr:rowOff>
    </xdr:to>
    <xdr:cxnSp macro="">
      <xdr:nvCxnSpPr>
        <xdr:cNvPr id="472" name="直線コネクタ 471"/>
        <xdr:cNvCxnSpPr/>
      </xdr:nvCxnSpPr>
      <xdr:spPr>
        <a:xfrm>
          <a:off x="7861300" y="15766281"/>
          <a:ext cx="889000" cy="10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164331</xdr:rowOff>
    </xdr:from>
    <xdr:to>
      <xdr:col>41</xdr:col>
      <xdr:colOff>50800</xdr:colOff>
      <xdr:row>98</xdr:row>
      <xdr:rowOff>99504</xdr:rowOff>
    </xdr:to>
    <xdr:cxnSp macro="">
      <xdr:nvCxnSpPr>
        <xdr:cNvPr id="475" name="直線コネクタ 474"/>
        <xdr:cNvCxnSpPr/>
      </xdr:nvCxnSpPr>
      <xdr:spPr>
        <a:xfrm flipV="1">
          <a:off x="6972300" y="15766281"/>
          <a:ext cx="889000" cy="11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20949</xdr:rowOff>
    </xdr:from>
    <xdr:to>
      <xdr:col>55</xdr:col>
      <xdr:colOff>50800</xdr:colOff>
      <xdr:row>96</xdr:row>
      <xdr:rowOff>122549</xdr:rowOff>
    </xdr:to>
    <xdr:sp macro="" textlink="">
      <xdr:nvSpPr>
        <xdr:cNvPr id="485" name="楕円 484"/>
        <xdr:cNvSpPr/>
      </xdr:nvSpPr>
      <xdr:spPr>
        <a:xfrm>
          <a:off x="10426700" y="1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43826</xdr:rowOff>
    </xdr:from>
    <xdr:ext cx="534377" cy="259045"/>
    <xdr:sp macro="" textlink="">
      <xdr:nvSpPr>
        <xdr:cNvPr id="486" name="普通建設事業費 （ うち更新整備　）該当値テキスト"/>
        <xdr:cNvSpPr txBox="1"/>
      </xdr:nvSpPr>
      <xdr:spPr>
        <a:xfrm>
          <a:off x="10528300" y="163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75831</xdr:rowOff>
    </xdr:from>
    <xdr:to>
      <xdr:col>50</xdr:col>
      <xdr:colOff>165100</xdr:colOff>
      <xdr:row>97</xdr:row>
      <xdr:rowOff>5981</xdr:rowOff>
    </xdr:to>
    <xdr:sp macro="" textlink="">
      <xdr:nvSpPr>
        <xdr:cNvPr id="487" name="楕円 486"/>
        <xdr:cNvSpPr/>
      </xdr:nvSpPr>
      <xdr:spPr>
        <a:xfrm>
          <a:off x="9588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22508</xdr:rowOff>
    </xdr:from>
    <xdr:ext cx="534377" cy="259045"/>
    <xdr:sp macro="" textlink="">
      <xdr:nvSpPr>
        <xdr:cNvPr id="488" name="テキスト ボックス 487"/>
        <xdr:cNvSpPr txBox="1"/>
      </xdr:nvSpPr>
      <xdr:spPr>
        <a:xfrm>
          <a:off x="9372111" y="16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12243</xdr:rowOff>
    </xdr:from>
    <xdr:to>
      <xdr:col>46</xdr:col>
      <xdr:colOff>38100</xdr:colOff>
      <xdr:row>98</xdr:row>
      <xdr:rowOff>113843</xdr:rowOff>
    </xdr:to>
    <xdr:sp macro="" textlink="">
      <xdr:nvSpPr>
        <xdr:cNvPr id="489" name="楕円 488"/>
        <xdr:cNvSpPr/>
      </xdr:nvSpPr>
      <xdr:spPr>
        <a:xfrm>
          <a:off x="8699500" y="168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104970</xdr:rowOff>
    </xdr:from>
    <xdr:ext cx="469744" cy="259045"/>
    <xdr:sp macro="" textlink="">
      <xdr:nvSpPr>
        <xdr:cNvPr id="490" name="テキスト ボックス 489"/>
        <xdr:cNvSpPr txBox="1"/>
      </xdr:nvSpPr>
      <xdr:spPr>
        <a:xfrm>
          <a:off x="8515428" y="169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113531</xdr:rowOff>
    </xdr:from>
    <xdr:to>
      <xdr:col>41</xdr:col>
      <xdr:colOff>101600</xdr:colOff>
      <xdr:row>92</xdr:row>
      <xdr:rowOff>43681</xdr:rowOff>
    </xdr:to>
    <xdr:sp macro="" textlink="">
      <xdr:nvSpPr>
        <xdr:cNvPr id="491" name="楕円 490"/>
        <xdr:cNvSpPr/>
      </xdr:nvSpPr>
      <xdr:spPr>
        <a:xfrm>
          <a:off x="7810500" y="157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60208</xdr:rowOff>
    </xdr:from>
    <xdr:ext cx="534377" cy="259045"/>
    <xdr:sp macro="" textlink="">
      <xdr:nvSpPr>
        <xdr:cNvPr id="492" name="テキスト ボックス 491"/>
        <xdr:cNvSpPr txBox="1"/>
      </xdr:nvSpPr>
      <xdr:spPr>
        <a:xfrm>
          <a:off x="7594111" y="154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48704</xdr:rowOff>
    </xdr:from>
    <xdr:to>
      <xdr:col>36</xdr:col>
      <xdr:colOff>165100</xdr:colOff>
      <xdr:row>98</xdr:row>
      <xdr:rowOff>150304</xdr:rowOff>
    </xdr:to>
    <xdr:sp macro="" textlink="">
      <xdr:nvSpPr>
        <xdr:cNvPr id="493" name="楕円 492"/>
        <xdr:cNvSpPr/>
      </xdr:nvSpPr>
      <xdr:spPr>
        <a:xfrm>
          <a:off x="6921500" y="168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141431</xdr:rowOff>
    </xdr:from>
    <xdr:ext cx="469744" cy="259045"/>
    <xdr:sp macro="" textlink="">
      <xdr:nvSpPr>
        <xdr:cNvPr id="494" name="テキスト ボックス 493"/>
        <xdr:cNvSpPr txBox="1"/>
      </xdr:nvSpPr>
      <xdr:spPr>
        <a:xfrm>
          <a:off x="6737428" y="169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127203</xdr:rowOff>
    </xdr:from>
    <xdr:to>
      <xdr:col>85</xdr:col>
      <xdr:colOff>127000</xdr:colOff>
      <xdr:row>39</xdr:row>
      <xdr:rowOff>1168</xdr:rowOff>
    </xdr:to>
    <xdr:cxnSp macro="">
      <xdr:nvCxnSpPr>
        <xdr:cNvPr id="523" name="直線コネクタ 522"/>
        <xdr:cNvCxnSpPr/>
      </xdr:nvCxnSpPr>
      <xdr:spPr>
        <a:xfrm>
          <a:off x="15481300" y="6642303"/>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69977</xdr:rowOff>
    </xdr:from>
    <xdr:to>
      <xdr:col>81</xdr:col>
      <xdr:colOff>50800</xdr:colOff>
      <xdr:row>38</xdr:row>
      <xdr:rowOff>127203</xdr:rowOff>
    </xdr:to>
    <xdr:cxnSp macro="">
      <xdr:nvCxnSpPr>
        <xdr:cNvPr id="526" name="直線コネクタ 525"/>
        <xdr:cNvCxnSpPr/>
      </xdr:nvCxnSpPr>
      <xdr:spPr>
        <a:xfrm>
          <a:off x="14592300" y="6413627"/>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69977</xdr:rowOff>
    </xdr:from>
    <xdr:to>
      <xdr:col>76</xdr:col>
      <xdr:colOff>114300</xdr:colOff>
      <xdr:row>39</xdr:row>
      <xdr:rowOff>788</xdr:rowOff>
    </xdr:to>
    <xdr:cxnSp macro="">
      <xdr:nvCxnSpPr>
        <xdr:cNvPr id="529" name="直線コネクタ 528"/>
        <xdr:cNvCxnSpPr/>
      </xdr:nvCxnSpPr>
      <xdr:spPr>
        <a:xfrm flipV="1">
          <a:off x="13703300" y="6413627"/>
          <a:ext cx="889000" cy="2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xdr:rowOff>
    </xdr:from>
    <xdr:to>
      <xdr:col>71</xdr:col>
      <xdr:colOff>177800</xdr:colOff>
      <xdr:row>39</xdr:row>
      <xdr:rowOff>32868</xdr:rowOff>
    </xdr:to>
    <xdr:cxnSp macro="">
      <xdr:nvCxnSpPr>
        <xdr:cNvPr id="532" name="直線コネクタ 531"/>
        <xdr:cNvCxnSpPr/>
      </xdr:nvCxnSpPr>
      <xdr:spPr>
        <a:xfrm flipV="1">
          <a:off x="12814300" y="668733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121818</xdr:rowOff>
    </xdr:from>
    <xdr:to>
      <xdr:col>85</xdr:col>
      <xdr:colOff>177800</xdr:colOff>
      <xdr:row>39</xdr:row>
      <xdr:rowOff>51968</xdr:rowOff>
    </xdr:to>
    <xdr:sp macro="" textlink="">
      <xdr:nvSpPr>
        <xdr:cNvPr id="542" name="楕円 541"/>
        <xdr:cNvSpPr/>
      </xdr:nvSpPr>
      <xdr:spPr>
        <a:xfrm>
          <a:off x="162687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64583</xdr:rowOff>
    </xdr:from>
    <xdr:ext cx="378565" cy="259045"/>
    <xdr:sp macro="" textlink="">
      <xdr:nvSpPr>
        <xdr:cNvPr id="543" name="災害復旧事業費該当値テキスト"/>
        <xdr:cNvSpPr txBox="1"/>
      </xdr:nvSpPr>
      <xdr:spPr>
        <a:xfrm>
          <a:off x="16370300" y="657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76403</xdr:rowOff>
    </xdr:from>
    <xdr:to>
      <xdr:col>81</xdr:col>
      <xdr:colOff>101600</xdr:colOff>
      <xdr:row>39</xdr:row>
      <xdr:rowOff>6553</xdr:rowOff>
    </xdr:to>
    <xdr:sp macro="" textlink="">
      <xdr:nvSpPr>
        <xdr:cNvPr id="544" name="楕円 543"/>
        <xdr:cNvSpPr/>
      </xdr:nvSpPr>
      <xdr:spPr>
        <a:xfrm>
          <a:off x="15430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169130</xdr:rowOff>
    </xdr:from>
    <xdr:ext cx="469744" cy="259045"/>
    <xdr:sp macro="" textlink="">
      <xdr:nvSpPr>
        <xdr:cNvPr id="545" name="テキスト ボックス 544"/>
        <xdr:cNvSpPr txBox="1"/>
      </xdr:nvSpPr>
      <xdr:spPr>
        <a:xfrm>
          <a:off x="15246428"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19177</xdr:rowOff>
    </xdr:from>
    <xdr:to>
      <xdr:col>76</xdr:col>
      <xdr:colOff>165100</xdr:colOff>
      <xdr:row>37</xdr:row>
      <xdr:rowOff>120777</xdr:rowOff>
    </xdr:to>
    <xdr:sp macro="" textlink="">
      <xdr:nvSpPr>
        <xdr:cNvPr id="546" name="楕円 545"/>
        <xdr:cNvSpPr/>
      </xdr:nvSpPr>
      <xdr:spPr>
        <a:xfrm>
          <a:off x="14541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137304</xdr:rowOff>
    </xdr:from>
    <xdr:ext cx="469744" cy="259045"/>
    <xdr:sp macro="" textlink="">
      <xdr:nvSpPr>
        <xdr:cNvPr id="547" name="テキスト ボックス 546"/>
        <xdr:cNvSpPr txBox="1"/>
      </xdr:nvSpPr>
      <xdr:spPr>
        <a:xfrm>
          <a:off x="14357428"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121438</xdr:rowOff>
    </xdr:from>
    <xdr:to>
      <xdr:col>72</xdr:col>
      <xdr:colOff>38100</xdr:colOff>
      <xdr:row>39</xdr:row>
      <xdr:rowOff>51588</xdr:rowOff>
    </xdr:to>
    <xdr:sp macro="" textlink="">
      <xdr:nvSpPr>
        <xdr:cNvPr id="548" name="楕円 547"/>
        <xdr:cNvSpPr/>
      </xdr:nvSpPr>
      <xdr:spPr>
        <a:xfrm>
          <a:off x="136525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68115</xdr:rowOff>
    </xdr:from>
    <xdr:ext cx="378565" cy="259045"/>
    <xdr:sp macro="" textlink="">
      <xdr:nvSpPr>
        <xdr:cNvPr id="549" name="テキスト ボックス 548"/>
        <xdr:cNvSpPr txBox="1"/>
      </xdr:nvSpPr>
      <xdr:spPr>
        <a:xfrm>
          <a:off x="13514017" y="64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153518</xdr:rowOff>
    </xdr:from>
    <xdr:to>
      <xdr:col>67</xdr:col>
      <xdr:colOff>101600</xdr:colOff>
      <xdr:row>39</xdr:row>
      <xdr:rowOff>83668</xdr:rowOff>
    </xdr:to>
    <xdr:sp macro="" textlink="">
      <xdr:nvSpPr>
        <xdr:cNvPr id="550" name="楕円 549"/>
        <xdr:cNvSpPr/>
      </xdr:nvSpPr>
      <xdr:spPr>
        <a:xfrm>
          <a:off x="12763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74795</xdr:rowOff>
    </xdr:from>
    <xdr:ext cx="378565" cy="259045"/>
    <xdr:sp macro="" textlink="">
      <xdr:nvSpPr>
        <xdr:cNvPr id="551" name="テキスト ボックス 550"/>
        <xdr:cNvSpPr txBox="1"/>
      </xdr:nvSpPr>
      <xdr:spPr>
        <a:xfrm>
          <a:off x="12625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49371</xdr:rowOff>
    </xdr:from>
    <xdr:to>
      <xdr:col>85</xdr:col>
      <xdr:colOff>127000</xdr:colOff>
      <xdr:row>77</xdr:row>
      <xdr:rowOff>144207</xdr:rowOff>
    </xdr:to>
    <xdr:cxnSp macro="">
      <xdr:nvCxnSpPr>
        <xdr:cNvPr id="632" name="直線コネクタ 631"/>
        <xdr:cNvCxnSpPr/>
      </xdr:nvCxnSpPr>
      <xdr:spPr>
        <a:xfrm flipV="1">
          <a:off x="15481300" y="1325102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91858</xdr:rowOff>
    </xdr:from>
    <xdr:to>
      <xdr:col>81</xdr:col>
      <xdr:colOff>50800</xdr:colOff>
      <xdr:row>77</xdr:row>
      <xdr:rowOff>144207</xdr:rowOff>
    </xdr:to>
    <xdr:cxnSp macro="">
      <xdr:nvCxnSpPr>
        <xdr:cNvPr id="635" name="直線コネクタ 634"/>
        <xdr:cNvCxnSpPr/>
      </xdr:nvCxnSpPr>
      <xdr:spPr>
        <a:xfrm>
          <a:off x="14592300" y="1329350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91858</xdr:rowOff>
    </xdr:from>
    <xdr:to>
      <xdr:col>76</xdr:col>
      <xdr:colOff>114300</xdr:colOff>
      <xdr:row>77</xdr:row>
      <xdr:rowOff>112757</xdr:rowOff>
    </xdr:to>
    <xdr:cxnSp macro="">
      <xdr:nvCxnSpPr>
        <xdr:cNvPr id="638" name="直線コネクタ 637"/>
        <xdr:cNvCxnSpPr/>
      </xdr:nvCxnSpPr>
      <xdr:spPr>
        <a:xfrm flipV="1">
          <a:off x="13703300" y="13293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112757</xdr:rowOff>
    </xdr:from>
    <xdr:to>
      <xdr:col>71</xdr:col>
      <xdr:colOff>177800</xdr:colOff>
      <xdr:row>78</xdr:row>
      <xdr:rowOff>53680</xdr:rowOff>
    </xdr:to>
    <xdr:cxnSp macro="">
      <xdr:nvCxnSpPr>
        <xdr:cNvPr id="641" name="直線コネクタ 640"/>
        <xdr:cNvCxnSpPr/>
      </xdr:nvCxnSpPr>
      <xdr:spPr>
        <a:xfrm flipV="1">
          <a:off x="12814300" y="13314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170021</xdr:rowOff>
    </xdr:from>
    <xdr:to>
      <xdr:col>85</xdr:col>
      <xdr:colOff>177800</xdr:colOff>
      <xdr:row>77</xdr:row>
      <xdr:rowOff>100171</xdr:rowOff>
    </xdr:to>
    <xdr:sp macro="" textlink="">
      <xdr:nvSpPr>
        <xdr:cNvPr id="651" name="楕円 650"/>
        <xdr:cNvSpPr/>
      </xdr:nvSpPr>
      <xdr:spPr>
        <a:xfrm>
          <a:off x="16268700" y="132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148448</xdr:rowOff>
    </xdr:from>
    <xdr:ext cx="534377" cy="259045"/>
    <xdr:sp macro="" textlink="">
      <xdr:nvSpPr>
        <xdr:cNvPr id="652" name="公債費該当値テキスト"/>
        <xdr:cNvSpPr txBox="1"/>
      </xdr:nvSpPr>
      <xdr:spPr>
        <a:xfrm>
          <a:off x="16370300" y="131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93407</xdr:rowOff>
    </xdr:from>
    <xdr:to>
      <xdr:col>81</xdr:col>
      <xdr:colOff>101600</xdr:colOff>
      <xdr:row>78</xdr:row>
      <xdr:rowOff>23557</xdr:rowOff>
    </xdr:to>
    <xdr:sp macro="" textlink="">
      <xdr:nvSpPr>
        <xdr:cNvPr id="653" name="楕円 652"/>
        <xdr:cNvSpPr/>
      </xdr:nvSpPr>
      <xdr:spPr>
        <a:xfrm>
          <a:off x="15430500" y="13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14684</xdr:rowOff>
    </xdr:from>
    <xdr:ext cx="534377" cy="259045"/>
    <xdr:sp macro="" textlink="">
      <xdr:nvSpPr>
        <xdr:cNvPr id="654" name="テキスト ボックス 653"/>
        <xdr:cNvSpPr txBox="1"/>
      </xdr:nvSpPr>
      <xdr:spPr>
        <a:xfrm>
          <a:off x="15214111" y="13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41058</xdr:rowOff>
    </xdr:from>
    <xdr:to>
      <xdr:col>76</xdr:col>
      <xdr:colOff>165100</xdr:colOff>
      <xdr:row>77</xdr:row>
      <xdr:rowOff>142658</xdr:rowOff>
    </xdr:to>
    <xdr:sp macro="" textlink="">
      <xdr:nvSpPr>
        <xdr:cNvPr id="655" name="楕円 654"/>
        <xdr:cNvSpPr/>
      </xdr:nvSpPr>
      <xdr:spPr>
        <a:xfrm>
          <a:off x="14541500" y="132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133785</xdr:rowOff>
    </xdr:from>
    <xdr:ext cx="534377" cy="259045"/>
    <xdr:sp macro="" textlink="">
      <xdr:nvSpPr>
        <xdr:cNvPr id="656" name="テキスト ボックス 655"/>
        <xdr:cNvSpPr txBox="1"/>
      </xdr:nvSpPr>
      <xdr:spPr>
        <a:xfrm>
          <a:off x="14325111" y="133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61957</xdr:rowOff>
    </xdr:from>
    <xdr:to>
      <xdr:col>72</xdr:col>
      <xdr:colOff>38100</xdr:colOff>
      <xdr:row>77</xdr:row>
      <xdr:rowOff>163557</xdr:rowOff>
    </xdr:to>
    <xdr:sp macro="" textlink="">
      <xdr:nvSpPr>
        <xdr:cNvPr id="657" name="楕円 656"/>
        <xdr:cNvSpPr/>
      </xdr:nvSpPr>
      <xdr:spPr>
        <a:xfrm>
          <a:off x="13652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154684</xdr:rowOff>
    </xdr:from>
    <xdr:ext cx="534377" cy="259045"/>
    <xdr:sp macro="" textlink="">
      <xdr:nvSpPr>
        <xdr:cNvPr id="658" name="テキスト ボックス 657"/>
        <xdr:cNvSpPr txBox="1"/>
      </xdr:nvSpPr>
      <xdr:spPr>
        <a:xfrm>
          <a:off x="13436111" y="133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2880</xdr:rowOff>
    </xdr:from>
    <xdr:to>
      <xdr:col>67</xdr:col>
      <xdr:colOff>101600</xdr:colOff>
      <xdr:row>78</xdr:row>
      <xdr:rowOff>104480</xdr:rowOff>
    </xdr:to>
    <xdr:sp macro="" textlink="">
      <xdr:nvSpPr>
        <xdr:cNvPr id="659" name="楕円 658"/>
        <xdr:cNvSpPr/>
      </xdr:nvSpPr>
      <xdr:spPr>
        <a:xfrm>
          <a:off x="12763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95607</xdr:rowOff>
    </xdr:from>
    <xdr:ext cx="534377" cy="259045"/>
    <xdr:sp macro="" textlink="">
      <xdr:nvSpPr>
        <xdr:cNvPr id="660" name="テキスト ボックス 659"/>
        <xdr:cNvSpPr txBox="1"/>
      </xdr:nvSpPr>
      <xdr:spPr>
        <a:xfrm>
          <a:off x="12547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163520</xdr:rowOff>
    </xdr:from>
    <xdr:to>
      <xdr:col>85</xdr:col>
      <xdr:colOff>127000</xdr:colOff>
      <xdr:row>97</xdr:row>
      <xdr:rowOff>10793</xdr:rowOff>
    </xdr:to>
    <xdr:cxnSp macro="">
      <xdr:nvCxnSpPr>
        <xdr:cNvPr id="687" name="直線コネクタ 686"/>
        <xdr:cNvCxnSpPr/>
      </xdr:nvCxnSpPr>
      <xdr:spPr>
        <a:xfrm flipV="1">
          <a:off x="15481300" y="16279820"/>
          <a:ext cx="838200" cy="3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10793</xdr:rowOff>
    </xdr:from>
    <xdr:to>
      <xdr:col>81</xdr:col>
      <xdr:colOff>50800</xdr:colOff>
      <xdr:row>97</xdr:row>
      <xdr:rowOff>132979</xdr:rowOff>
    </xdr:to>
    <xdr:cxnSp macro="">
      <xdr:nvCxnSpPr>
        <xdr:cNvPr id="690" name="直線コネクタ 689"/>
        <xdr:cNvCxnSpPr/>
      </xdr:nvCxnSpPr>
      <xdr:spPr>
        <a:xfrm flipV="1">
          <a:off x="14592300" y="16641443"/>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123858</xdr:rowOff>
    </xdr:from>
    <xdr:to>
      <xdr:col>76</xdr:col>
      <xdr:colOff>114300</xdr:colOff>
      <xdr:row>97</xdr:row>
      <xdr:rowOff>132979</xdr:rowOff>
    </xdr:to>
    <xdr:cxnSp macro="">
      <xdr:nvCxnSpPr>
        <xdr:cNvPr id="693" name="直線コネクタ 692"/>
        <xdr:cNvCxnSpPr/>
      </xdr:nvCxnSpPr>
      <xdr:spPr>
        <a:xfrm>
          <a:off x="13703300" y="16411608"/>
          <a:ext cx="889000" cy="3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94872</xdr:rowOff>
    </xdr:from>
    <xdr:to>
      <xdr:col>71</xdr:col>
      <xdr:colOff>177800</xdr:colOff>
      <xdr:row>95</xdr:row>
      <xdr:rowOff>123858</xdr:rowOff>
    </xdr:to>
    <xdr:cxnSp macro="">
      <xdr:nvCxnSpPr>
        <xdr:cNvPr id="696" name="直線コネクタ 695"/>
        <xdr:cNvCxnSpPr/>
      </xdr:nvCxnSpPr>
      <xdr:spPr>
        <a:xfrm>
          <a:off x="12814300" y="16211172"/>
          <a:ext cx="889000" cy="2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112720</xdr:rowOff>
    </xdr:from>
    <xdr:to>
      <xdr:col>85</xdr:col>
      <xdr:colOff>177800</xdr:colOff>
      <xdr:row>95</xdr:row>
      <xdr:rowOff>42870</xdr:rowOff>
    </xdr:to>
    <xdr:sp macro="" textlink="">
      <xdr:nvSpPr>
        <xdr:cNvPr id="706" name="楕円 705"/>
        <xdr:cNvSpPr/>
      </xdr:nvSpPr>
      <xdr:spPr>
        <a:xfrm>
          <a:off x="16268700" y="1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135597</xdr:rowOff>
    </xdr:from>
    <xdr:ext cx="534377" cy="259045"/>
    <xdr:sp macro="" textlink="">
      <xdr:nvSpPr>
        <xdr:cNvPr id="707" name="積立金該当値テキスト"/>
        <xdr:cNvSpPr txBox="1"/>
      </xdr:nvSpPr>
      <xdr:spPr>
        <a:xfrm>
          <a:off x="16370300" y="1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131443</xdr:rowOff>
    </xdr:from>
    <xdr:to>
      <xdr:col>81</xdr:col>
      <xdr:colOff>101600</xdr:colOff>
      <xdr:row>97</xdr:row>
      <xdr:rowOff>61593</xdr:rowOff>
    </xdr:to>
    <xdr:sp macro="" textlink="">
      <xdr:nvSpPr>
        <xdr:cNvPr id="708" name="楕円 707"/>
        <xdr:cNvSpPr/>
      </xdr:nvSpPr>
      <xdr:spPr>
        <a:xfrm>
          <a:off x="15430500" y="165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52720</xdr:rowOff>
    </xdr:from>
    <xdr:ext cx="534377" cy="259045"/>
    <xdr:sp macro="" textlink="">
      <xdr:nvSpPr>
        <xdr:cNvPr id="709" name="テキスト ボックス 708"/>
        <xdr:cNvSpPr txBox="1"/>
      </xdr:nvSpPr>
      <xdr:spPr>
        <a:xfrm>
          <a:off x="15214111" y="166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82179</xdr:rowOff>
    </xdr:from>
    <xdr:to>
      <xdr:col>76</xdr:col>
      <xdr:colOff>165100</xdr:colOff>
      <xdr:row>98</xdr:row>
      <xdr:rowOff>12329</xdr:rowOff>
    </xdr:to>
    <xdr:sp macro="" textlink="">
      <xdr:nvSpPr>
        <xdr:cNvPr id="710" name="楕円 709"/>
        <xdr:cNvSpPr/>
      </xdr:nvSpPr>
      <xdr:spPr>
        <a:xfrm>
          <a:off x="14541500" y="16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3456</xdr:rowOff>
    </xdr:from>
    <xdr:ext cx="469744" cy="259045"/>
    <xdr:sp macro="" textlink="">
      <xdr:nvSpPr>
        <xdr:cNvPr id="711" name="テキスト ボックス 710"/>
        <xdr:cNvSpPr txBox="1"/>
      </xdr:nvSpPr>
      <xdr:spPr>
        <a:xfrm>
          <a:off x="14357428" y="1680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73058</xdr:rowOff>
    </xdr:from>
    <xdr:to>
      <xdr:col>72</xdr:col>
      <xdr:colOff>38100</xdr:colOff>
      <xdr:row>96</xdr:row>
      <xdr:rowOff>3208</xdr:rowOff>
    </xdr:to>
    <xdr:sp macro="" textlink="">
      <xdr:nvSpPr>
        <xdr:cNvPr id="712" name="楕円 711"/>
        <xdr:cNvSpPr/>
      </xdr:nvSpPr>
      <xdr:spPr>
        <a:xfrm>
          <a:off x="13652500" y="16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19735</xdr:rowOff>
    </xdr:from>
    <xdr:ext cx="534377" cy="259045"/>
    <xdr:sp macro="" textlink="">
      <xdr:nvSpPr>
        <xdr:cNvPr id="713" name="テキスト ボックス 712"/>
        <xdr:cNvSpPr txBox="1"/>
      </xdr:nvSpPr>
      <xdr:spPr>
        <a:xfrm>
          <a:off x="13436111" y="161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44072</xdr:rowOff>
    </xdr:from>
    <xdr:to>
      <xdr:col>67</xdr:col>
      <xdr:colOff>101600</xdr:colOff>
      <xdr:row>94</xdr:row>
      <xdr:rowOff>145672</xdr:rowOff>
    </xdr:to>
    <xdr:sp macro="" textlink="">
      <xdr:nvSpPr>
        <xdr:cNvPr id="714" name="楕円 713"/>
        <xdr:cNvSpPr/>
      </xdr:nvSpPr>
      <xdr:spPr>
        <a:xfrm>
          <a:off x="12763500" y="161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162199</xdr:rowOff>
    </xdr:from>
    <xdr:ext cx="534377" cy="259045"/>
    <xdr:sp macro="" textlink="">
      <xdr:nvSpPr>
        <xdr:cNvPr id="715" name="テキスト ボックス 714"/>
        <xdr:cNvSpPr txBox="1"/>
      </xdr:nvSpPr>
      <xdr:spPr>
        <a:xfrm>
          <a:off x="12547111" y="159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23876</xdr:rowOff>
    </xdr:from>
    <xdr:to>
      <xdr:col>116</xdr:col>
      <xdr:colOff>63500</xdr:colOff>
      <xdr:row>39</xdr:row>
      <xdr:rowOff>44450</xdr:rowOff>
    </xdr:to>
    <xdr:cxnSp macro="">
      <xdr:nvCxnSpPr>
        <xdr:cNvPr id="744" name="直線コネクタ 743"/>
        <xdr:cNvCxnSpPr/>
      </xdr:nvCxnSpPr>
      <xdr:spPr>
        <a:xfrm>
          <a:off x="21323300" y="67104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22161</xdr:rowOff>
    </xdr:from>
    <xdr:to>
      <xdr:col>111</xdr:col>
      <xdr:colOff>177800</xdr:colOff>
      <xdr:row>39</xdr:row>
      <xdr:rowOff>23876</xdr:rowOff>
    </xdr:to>
    <xdr:cxnSp macro="">
      <xdr:nvCxnSpPr>
        <xdr:cNvPr id="747" name="直線コネクタ 746"/>
        <xdr:cNvCxnSpPr/>
      </xdr:nvCxnSpPr>
      <xdr:spPr>
        <a:xfrm>
          <a:off x="20434300" y="67087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22161</xdr:rowOff>
    </xdr:from>
    <xdr:to>
      <xdr:col>107</xdr:col>
      <xdr:colOff>50800</xdr:colOff>
      <xdr:row>39</xdr:row>
      <xdr:rowOff>23495</xdr:rowOff>
    </xdr:to>
    <xdr:cxnSp macro="">
      <xdr:nvCxnSpPr>
        <xdr:cNvPr id="750" name="直線コネクタ 749"/>
        <xdr:cNvCxnSpPr/>
      </xdr:nvCxnSpPr>
      <xdr:spPr>
        <a:xfrm flipV="1">
          <a:off x="19545300" y="670871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23495</xdr:rowOff>
    </xdr:from>
    <xdr:to>
      <xdr:col>102</xdr:col>
      <xdr:colOff>114300</xdr:colOff>
      <xdr:row>39</xdr:row>
      <xdr:rowOff>28829</xdr:rowOff>
    </xdr:to>
    <xdr:cxnSp macro="">
      <xdr:nvCxnSpPr>
        <xdr:cNvPr id="753" name="直線コネクタ 752"/>
        <xdr:cNvCxnSpPr/>
      </xdr:nvCxnSpPr>
      <xdr:spPr>
        <a:xfrm flipV="1">
          <a:off x="18656300" y="6710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144526</xdr:rowOff>
    </xdr:from>
    <xdr:to>
      <xdr:col>112</xdr:col>
      <xdr:colOff>38100</xdr:colOff>
      <xdr:row>39</xdr:row>
      <xdr:rowOff>74676</xdr:rowOff>
    </xdr:to>
    <xdr:sp macro="" textlink="">
      <xdr:nvSpPr>
        <xdr:cNvPr id="765" name="楕円 764"/>
        <xdr:cNvSpPr/>
      </xdr:nvSpPr>
      <xdr:spPr>
        <a:xfrm>
          <a:off x="21272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65803</xdr:rowOff>
    </xdr:from>
    <xdr:ext cx="378565" cy="259045"/>
    <xdr:sp macro="" textlink="">
      <xdr:nvSpPr>
        <xdr:cNvPr id="766" name="テキスト ボックス 765"/>
        <xdr:cNvSpPr txBox="1"/>
      </xdr:nvSpPr>
      <xdr:spPr>
        <a:xfrm>
          <a:off x="21134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142811</xdr:rowOff>
    </xdr:from>
    <xdr:to>
      <xdr:col>107</xdr:col>
      <xdr:colOff>101600</xdr:colOff>
      <xdr:row>39</xdr:row>
      <xdr:rowOff>72961</xdr:rowOff>
    </xdr:to>
    <xdr:sp macro="" textlink="">
      <xdr:nvSpPr>
        <xdr:cNvPr id="767" name="楕円 766"/>
        <xdr:cNvSpPr/>
      </xdr:nvSpPr>
      <xdr:spPr>
        <a:xfrm>
          <a:off x="20383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64088</xdr:rowOff>
    </xdr:from>
    <xdr:ext cx="378565" cy="259045"/>
    <xdr:sp macro="" textlink="">
      <xdr:nvSpPr>
        <xdr:cNvPr id="768" name="テキスト ボックス 767"/>
        <xdr:cNvSpPr txBox="1"/>
      </xdr:nvSpPr>
      <xdr:spPr>
        <a:xfrm>
          <a:off x="20245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69" name="楕円 768"/>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65422</xdr:rowOff>
    </xdr:from>
    <xdr:ext cx="378565" cy="259045"/>
    <xdr:sp macro="" textlink="">
      <xdr:nvSpPr>
        <xdr:cNvPr id="770" name="テキスト ボックス 769"/>
        <xdr:cNvSpPr txBox="1"/>
      </xdr:nvSpPr>
      <xdr:spPr>
        <a:xfrm>
          <a:off x="19356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149479</xdr:rowOff>
    </xdr:from>
    <xdr:to>
      <xdr:col>98</xdr:col>
      <xdr:colOff>38100</xdr:colOff>
      <xdr:row>39</xdr:row>
      <xdr:rowOff>79629</xdr:rowOff>
    </xdr:to>
    <xdr:sp macro="" textlink="">
      <xdr:nvSpPr>
        <xdr:cNvPr id="771" name="楕円 770"/>
        <xdr:cNvSpPr/>
      </xdr:nvSpPr>
      <xdr:spPr>
        <a:xfrm>
          <a:off x="18605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70756</xdr:rowOff>
    </xdr:from>
    <xdr:ext cx="313932" cy="259045"/>
    <xdr:sp macro="" textlink="">
      <xdr:nvSpPr>
        <xdr:cNvPr id="772" name="テキスト ボックス 771"/>
        <xdr:cNvSpPr txBox="1"/>
      </xdr:nvSpPr>
      <xdr:spPr>
        <a:xfrm>
          <a:off x="18499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41249</xdr:rowOff>
    </xdr:from>
    <xdr:to>
      <xdr:col>116</xdr:col>
      <xdr:colOff>63500</xdr:colOff>
      <xdr:row>59</xdr:row>
      <xdr:rowOff>42983</xdr:rowOff>
    </xdr:to>
    <xdr:cxnSp macro="">
      <xdr:nvCxnSpPr>
        <xdr:cNvPr id="801" name="直線コネクタ 800"/>
        <xdr:cNvCxnSpPr/>
      </xdr:nvCxnSpPr>
      <xdr:spPr>
        <a:xfrm>
          <a:off x="21323300" y="10156799"/>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140462</xdr:rowOff>
    </xdr:from>
    <xdr:to>
      <xdr:col>111</xdr:col>
      <xdr:colOff>177800</xdr:colOff>
      <xdr:row>59</xdr:row>
      <xdr:rowOff>41249</xdr:rowOff>
    </xdr:to>
    <xdr:cxnSp macro="">
      <xdr:nvCxnSpPr>
        <xdr:cNvPr id="804" name="直線コネクタ 803"/>
        <xdr:cNvCxnSpPr/>
      </xdr:nvCxnSpPr>
      <xdr:spPr>
        <a:xfrm>
          <a:off x="20434300" y="100845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104343</xdr:rowOff>
    </xdr:from>
    <xdr:to>
      <xdr:col>107</xdr:col>
      <xdr:colOff>50800</xdr:colOff>
      <xdr:row>58</xdr:row>
      <xdr:rowOff>140462</xdr:rowOff>
    </xdr:to>
    <xdr:cxnSp macro="">
      <xdr:nvCxnSpPr>
        <xdr:cNvPr id="807" name="直線コネクタ 806"/>
        <xdr:cNvCxnSpPr/>
      </xdr:nvCxnSpPr>
      <xdr:spPr>
        <a:xfrm>
          <a:off x="19545300" y="1004844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104343</xdr:rowOff>
    </xdr:from>
    <xdr:to>
      <xdr:col>102</xdr:col>
      <xdr:colOff>114300</xdr:colOff>
      <xdr:row>58</xdr:row>
      <xdr:rowOff>161569</xdr:rowOff>
    </xdr:to>
    <xdr:cxnSp macro="">
      <xdr:nvCxnSpPr>
        <xdr:cNvPr id="810" name="直線コネクタ 809"/>
        <xdr:cNvCxnSpPr/>
      </xdr:nvCxnSpPr>
      <xdr:spPr>
        <a:xfrm flipV="1">
          <a:off x="18656300" y="10048443"/>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163633</xdr:rowOff>
    </xdr:from>
    <xdr:to>
      <xdr:col>116</xdr:col>
      <xdr:colOff>114300</xdr:colOff>
      <xdr:row>59</xdr:row>
      <xdr:rowOff>93783</xdr:rowOff>
    </xdr:to>
    <xdr:sp macro="" textlink="">
      <xdr:nvSpPr>
        <xdr:cNvPr id="820" name="楕円 819"/>
        <xdr:cNvSpPr/>
      </xdr:nvSpPr>
      <xdr:spPr>
        <a:xfrm>
          <a:off x="221107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78560</xdr:rowOff>
    </xdr:from>
    <xdr:ext cx="313932" cy="259045"/>
    <xdr:sp macro="" textlink="">
      <xdr:nvSpPr>
        <xdr:cNvPr id="821" name="貸付金該当値テキスト"/>
        <xdr:cNvSpPr txBox="1"/>
      </xdr:nvSpPr>
      <xdr:spPr>
        <a:xfrm>
          <a:off x="22212300" y="1002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22" name="楕円 821"/>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83176</xdr:rowOff>
    </xdr:from>
    <xdr:ext cx="378565" cy="259045"/>
    <xdr:sp macro="" textlink="">
      <xdr:nvSpPr>
        <xdr:cNvPr id="823" name="テキスト ボックス 822"/>
        <xdr:cNvSpPr txBox="1"/>
      </xdr:nvSpPr>
      <xdr:spPr>
        <a:xfrm>
          <a:off x="21134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89662</xdr:rowOff>
    </xdr:from>
    <xdr:to>
      <xdr:col>107</xdr:col>
      <xdr:colOff>101600</xdr:colOff>
      <xdr:row>59</xdr:row>
      <xdr:rowOff>19812</xdr:rowOff>
    </xdr:to>
    <xdr:sp macro="" textlink="">
      <xdr:nvSpPr>
        <xdr:cNvPr id="824" name="楕円 823"/>
        <xdr:cNvSpPr/>
      </xdr:nvSpPr>
      <xdr:spPr>
        <a:xfrm>
          <a:off x="20383500" y="100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36339</xdr:rowOff>
    </xdr:from>
    <xdr:ext cx="469744" cy="259045"/>
    <xdr:sp macro="" textlink="">
      <xdr:nvSpPr>
        <xdr:cNvPr id="825" name="テキスト ボックス 824"/>
        <xdr:cNvSpPr txBox="1"/>
      </xdr:nvSpPr>
      <xdr:spPr>
        <a:xfrm>
          <a:off x="20199428" y="98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53543</xdr:rowOff>
    </xdr:from>
    <xdr:to>
      <xdr:col>102</xdr:col>
      <xdr:colOff>165100</xdr:colOff>
      <xdr:row>58</xdr:row>
      <xdr:rowOff>155143</xdr:rowOff>
    </xdr:to>
    <xdr:sp macro="" textlink="">
      <xdr:nvSpPr>
        <xdr:cNvPr id="826" name="楕円 825"/>
        <xdr:cNvSpPr/>
      </xdr:nvSpPr>
      <xdr:spPr>
        <a:xfrm>
          <a:off x="19494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xdr:rowOff>
    </xdr:from>
    <xdr:ext cx="469744" cy="259045"/>
    <xdr:sp macro="" textlink="">
      <xdr:nvSpPr>
        <xdr:cNvPr id="827" name="テキスト ボックス 826"/>
        <xdr:cNvSpPr txBox="1"/>
      </xdr:nvSpPr>
      <xdr:spPr>
        <a:xfrm>
          <a:off x="19310428" y="97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110769</xdr:rowOff>
    </xdr:from>
    <xdr:to>
      <xdr:col>98</xdr:col>
      <xdr:colOff>38100</xdr:colOff>
      <xdr:row>59</xdr:row>
      <xdr:rowOff>40919</xdr:rowOff>
    </xdr:to>
    <xdr:sp macro="" textlink="">
      <xdr:nvSpPr>
        <xdr:cNvPr id="828" name="楕円 827"/>
        <xdr:cNvSpPr/>
      </xdr:nvSpPr>
      <xdr:spPr>
        <a:xfrm>
          <a:off x="18605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32046</xdr:rowOff>
    </xdr:from>
    <xdr:ext cx="469744" cy="259045"/>
    <xdr:sp macro="" textlink="">
      <xdr:nvSpPr>
        <xdr:cNvPr id="829" name="テキスト ボックス 828"/>
        <xdr:cNvSpPr txBox="1"/>
      </xdr:nvSpPr>
      <xdr:spPr>
        <a:xfrm>
          <a:off x="18421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76225</xdr:rowOff>
    </xdr:from>
    <xdr:to>
      <xdr:col>116</xdr:col>
      <xdr:colOff>63500</xdr:colOff>
      <xdr:row>76</xdr:row>
      <xdr:rowOff>88379</xdr:rowOff>
    </xdr:to>
    <xdr:cxnSp macro="">
      <xdr:nvCxnSpPr>
        <xdr:cNvPr id="859" name="直線コネクタ 858"/>
        <xdr:cNvCxnSpPr/>
      </xdr:nvCxnSpPr>
      <xdr:spPr>
        <a:xfrm flipV="1">
          <a:off x="21323300" y="13106425"/>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81978</xdr:rowOff>
    </xdr:from>
    <xdr:to>
      <xdr:col>111</xdr:col>
      <xdr:colOff>177800</xdr:colOff>
      <xdr:row>76</xdr:row>
      <xdr:rowOff>88379</xdr:rowOff>
    </xdr:to>
    <xdr:cxnSp macro="">
      <xdr:nvCxnSpPr>
        <xdr:cNvPr id="862" name="直線コネクタ 861"/>
        <xdr:cNvCxnSpPr/>
      </xdr:nvCxnSpPr>
      <xdr:spPr>
        <a:xfrm>
          <a:off x="20434300" y="131121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81978</xdr:rowOff>
    </xdr:from>
    <xdr:to>
      <xdr:col>107</xdr:col>
      <xdr:colOff>50800</xdr:colOff>
      <xdr:row>76</xdr:row>
      <xdr:rowOff>88912</xdr:rowOff>
    </xdr:to>
    <xdr:cxnSp macro="">
      <xdr:nvCxnSpPr>
        <xdr:cNvPr id="865" name="直線コネクタ 864"/>
        <xdr:cNvCxnSpPr/>
      </xdr:nvCxnSpPr>
      <xdr:spPr>
        <a:xfrm flipV="1">
          <a:off x="19545300" y="1311217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88912</xdr:rowOff>
    </xdr:from>
    <xdr:to>
      <xdr:col>102</xdr:col>
      <xdr:colOff>114300</xdr:colOff>
      <xdr:row>76</xdr:row>
      <xdr:rowOff>129832</xdr:rowOff>
    </xdr:to>
    <xdr:cxnSp macro="">
      <xdr:nvCxnSpPr>
        <xdr:cNvPr id="868" name="直線コネクタ 867"/>
        <xdr:cNvCxnSpPr/>
      </xdr:nvCxnSpPr>
      <xdr:spPr>
        <a:xfrm flipV="1">
          <a:off x="18656300" y="1311911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25425</xdr:rowOff>
    </xdr:from>
    <xdr:to>
      <xdr:col>116</xdr:col>
      <xdr:colOff>114300</xdr:colOff>
      <xdr:row>76</xdr:row>
      <xdr:rowOff>127025</xdr:rowOff>
    </xdr:to>
    <xdr:sp macro="" textlink="">
      <xdr:nvSpPr>
        <xdr:cNvPr id="878" name="楕円 877"/>
        <xdr:cNvSpPr/>
      </xdr:nvSpPr>
      <xdr:spPr>
        <a:xfrm>
          <a:off x="221107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3852</xdr:rowOff>
    </xdr:from>
    <xdr:ext cx="534377" cy="259045"/>
    <xdr:sp macro="" textlink="">
      <xdr:nvSpPr>
        <xdr:cNvPr id="879" name="繰出金該当値テキスト"/>
        <xdr:cNvSpPr txBox="1"/>
      </xdr:nvSpPr>
      <xdr:spPr>
        <a:xfrm>
          <a:off x="22212300" y="130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37579</xdr:rowOff>
    </xdr:from>
    <xdr:to>
      <xdr:col>112</xdr:col>
      <xdr:colOff>38100</xdr:colOff>
      <xdr:row>76</xdr:row>
      <xdr:rowOff>139179</xdr:rowOff>
    </xdr:to>
    <xdr:sp macro="" textlink="">
      <xdr:nvSpPr>
        <xdr:cNvPr id="880" name="楕円 879"/>
        <xdr:cNvSpPr/>
      </xdr:nvSpPr>
      <xdr:spPr>
        <a:xfrm>
          <a:off x="21272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130306</xdr:rowOff>
    </xdr:from>
    <xdr:ext cx="534377" cy="259045"/>
    <xdr:sp macro="" textlink="">
      <xdr:nvSpPr>
        <xdr:cNvPr id="881" name="テキスト ボックス 880"/>
        <xdr:cNvSpPr txBox="1"/>
      </xdr:nvSpPr>
      <xdr:spPr>
        <a:xfrm>
          <a:off x="21056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31178</xdr:rowOff>
    </xdr:from>
    <xdr:to>
      <xdr:col>107</xdr:col>
      <xdr:colOff>101600</xdr:colOff>
      <xdr:row>76</xdr:row>
      <xdr:rowOff>132778</xdr:rowOff>
    </xdr:to>
    <xdr:sp macro="" textlink="">
      <xdr:nvSpPr>
        <xdr:cNvPr id="882" name="楕円 881"/>
        <xdr:cNvSpPr/>
      </xdr:nvSpPr>
      <xdr:spPr>
        <a:xfrm>
          <a:off x="20383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123905</xdr:rowOff>
    </xdr:from>
    <xdr:ext cx="534377" cy="259045"/>
    <xdr:sp macro="" textlink="">
      <xdr:nvSpPr>
        <xdr:cNvPr id="883" name="テキスト ボックス 882"/>
        <xdr:cNvSpPr txBox="1"/>
      </xdr:nvSpPr>
      <xdr:spPr>
        <a:xfrm>
          <a:off x="20167111"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38112</xdr:rowOff>
    </xdr:from>
    <xdr:to>
      <xdr:col>102</xdr:col>
      <xdr:colOff>165100</xdr:colOff>
      <xdr:row>76</xdr:row>
      <xdr:rowOff>139712</xdr:rowOff>
    </xdr:to>
    <xdr:sp macro="" textlink="">
      <xdr:nvSpPr>
        <xdr:cNvPr id="884" name="楕円 883"/>
        <xdr:cNvSpPr/>
      </xdr:nvSpPr>
      <xdr:spPr>
        <a:xfrm>
          <a:off x="19494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130839</xdr:rowOff>
    </xdr:from>
    <xdr:ext cx="534377" cy="259045"/>
    <xdr:sp macro="" textlink="">
      <xdr:nvSpPr>
        <xdr:cNvPr id="885" name="テキスト ボックス 884"/>
        <xdr:cNvSpPr txBox="1"/>
      </xdr:nvSpPr>
      <xdr:spPr>
        <a:xfrm>
          <a:off x="19278111" y="13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79032</xdr:rowOff>
    </xdr:from>
    <xdr:to>
      <xdr:col>98</xdr:col>
      <xdr:colOff>38100</xdr:colOff>
      <xdr:row>77</xdr:row>
      <xdr:rowOff>9182</xdr:rowOff>
    </xdr:to>
    <xdr:sp macro="" textlink="">
      <xdr:nvSpPr>
        <xdr:cNvPr id="886" name="楕円 885"/>
        <xdr:cNvSpPr/>
      </xdr:nvSpPr>
      <xdr:spPr>
        <a:xfrm>
          <a:off x="18605500" y="131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309</xdr:rowOff>
    </xdr:from>
    <xdr:ext cx="534377" cy="259045"/>
    <xdr:sp macro="" textlink="">
      <xdr:nvSpPr>
        <xdr:cNvPr id="887" name="テキスト ボックス 886"/>
        <xdr:cNvSpPr txBox="1"/>
      </xdr:nvSpPr>
      <xdr:spPr>
        <a:xfrm>
          <a:off x="18389111" y="132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636,696</a:t>
          </a:r>
          <a:r>
            <a:rPr kumimoji="1" lang="ja-JP" altLang="en-US" sz="1300">
              <a:latin typeface="ＭＳ Ｐゴシック" panose="020B0600070205080204" pitchFamily="50" charset="-128"/>
              <a:ea typeface="ＭＳ Ｐゴシック" panose="020B0600070205080204" pitchFamily="50" charset="-128"/>
            </a:rPr>
            <a:t>円となり、新型コロナウイルス感染症対策経費などにより前年度から大幅に増加している。主な項目で見ると、まず人件費については依然として類似団体内平均値を大きく上回る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73,796</a:t>
          </a:r>
          <a:r>
            <a:rPr kumimoji="1" lang="ja-JP" altLang="en-US" sz="1300">
              <a:latin typeface="ＭＳ Ｐゴシック" panose="020B0600070205080204" pitchFamily="50" charset="-128"/>
              <a:ea typeface="ＭＳ Ｐゴシック" panose="020B0600070205080204" pitchFamily="50" charset="-128"/>
            </a:rPr>
            <a:t>円と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が右肩上がりの傾向にある。これは、北大阪急行線延伸や新駅周辺整備の進展によるものであり、今後は事業費のピークを過ぎたことから右肩下がりになっていくことが見込まれている。なお、現在は類似団体内平均値以下である公債費についても、これらの整備にかかる市債の償還が本格化していく中で、一定の上昇が見込まれる。</a:t>
          </a:r>
        </a:p>
        <a:p>
          <a:r>
            <a:rPr kumimoji="1" lang="ja-JP" altLang="en-US" sz="1300">
              <a:latin typeface="ＭＳ Ｐゴシック" panose="020B0600070205080204" pitchFamily="50" charset="-128"/>
              <a:ea typeface="ＭＳ Ｐゴシック" panose="020B0600070205080204" pitchFamily="50" charset="-128"/>
            </a:rPr>
            <a:t>　北大阪急行線延伸や新駅周辺整備の進展に伴う公債費の増加や社会保障関費の増加、さらに新型コロナウイルス感染症の影響などによる財源不足に陥る可能性がある中で、今後は「箕面市新改革プラン」を元に、そのような状況を打開し、質の高い市民サービスを提供していくため、アウトソーシングのさらなる拡大など引き続きあらゆる手立てを講じて経費の圧縮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86360</xdr:rowOff>
    </xdr:from>
    <xdr:to>
      <xdr:col>24</xdr:col>
      <xdr:colOff>63500</xdr:colOff>
      <xdr:row>33</xdr:row>
      <xdr:rowOff>2540</xdr:rowOff>
    </xdr:to>
    <xdr:cxnSp macro="">
      <xdr:nvCxnSpPr>
        <xdr:cNvPr id="61" name="直線コネクタ 60"/>
        <xdr:cNvCxnSpPr/>
      </xdr:nvCxnSpPr>
      <xdr:spPr>
        <a:xfrm>
          <a:off x="3797300" y="540131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86360</xdr:rowOff>
    </xdr:from>
    <xdr:to>
      <xdr:col>19</xdr:col>
      <xdr:colOff>177800</xdr:colOff>
      <xdr:row>31</xdr:row>
      <xdr:rowOff>139700</xdr:rowOff>
    </xdr:to>
    <xdr:cxnSp macro="">
      <xdr:nvCxnSpPr>
        <xdr:cNvPr id="64" name="直線コネクタ 63"/>
        <xdr:cNvCxnSpPr/>
      </xdr:nvCxnSpPr>
      <xdr:spPr>
        <a:xfrm flipV="1">
          <a:off x="2908300" y="5401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106934</xdr:rowOff>
    </xdr:from>
    <xdr:to>
      <xdr:col>15</xdr:col>
      <xdr:colOff>50800</xdr:colOff>
      <xdr:row>31</xdr:row>
      <xdr:rowOff>139700</xdr:rowOff>
    </xdr:to>
    <xdr:cxnSp macro="">
      <xdr:nvCxnSpPr>
        <xdr:cNvPr id="67" name="直線コネクタ 66"/>
        <xdr:cNvCxnSpPr/>
      </xdr:nvCxnSpPr>
      <xdr:spPr>
        <a:xfrm>
          <a:off x="2019300" y="54218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106934</xdr:rowOff>
    </xdr:from>
    <xdr:to>
      <xdr:col>10</xdr:col>
      <xdr:colOff>114300</xdr:colOff>
      <xdr:row>32</xdr:row>
      <xdr:rowOff>25400</xdr:rowOff>
    </xdr:to>
    <xdr:cxnSp macro="">
      <xdr:nvCxnSpPr>
        <xdr:cNvPr id="70" name="直線コネクタ 69"/>
        <xdr:cNvCxnSpPr/>
      </xdr:nvCxnSpPr>
      <xdr:spPr>
        <a:xfrm flipV="1">
          <a:off x="1130300" y="542188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123190</xdr:rowOff>
    </xdr:from>
    <xdr:to>
      <xdr:col>24</xdr:col>
      <xdr:colOff>114300</xdr:colOff>
      <xdr:row>33</xdr:row>
      <xdr:rowOff>53340</xdr:rowOff>
    </xdr:to>
    <xdr:sp macro="" textlink="">
      <xdr:nvSpPr>
        <xdr:cNvPr id="80" name="楕円 79"/>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146067</xdr:rowOff>
    </xdr:from>
    <xdr:ext cx="469744" cy="259045"/>
    <xdr:sp macro="" textlink="">
      <xdr:nvSpPr>
        <xdr:cNvPr id="81"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35560</xdr:rowOff>
    </xdr:from>
    <xdr:to>
      <xdr:col>20</xdr:col>
      <xdr:colOff>38100</xdr:colOff>
      <xdr:row>31</xdr:row>
      <xdr:rowOff>137160</xdr:rowOff>
    </xdr:to>
    <xdr:sp macro="" textlink="">
      <xdr:nvSpPr>
        <xdr:cNvPr id="82" name="楕円 81"/>
        <xdr:cNvSpPr/>
      </xdr:nvSpPr>
      <xdr:spPr>
        <a:xfrm>
          <a:off x="3746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153687</xdr:rowOff>
    </xdr:from>
    <xdr:ext cx="469744" cy="259045"/>
    <xdr:sp macro="" textlink="">
      <xdr:nvSpPr>
        <xdr:cNvPr id="83" name="テキスト ボックス 82"/>
        <xdr:cNvSpPr txBox="1"/>
      </xdr:nvSpPr>
      <xdr:spPr>
        <a:xfrm>
          <a:off x="3562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88900</xdr:rowOff>
    </xdr:from>
    <xdr:to>
      <xdr:col>15</xdr:col>
      <xdr:colOff>101600</xdr:colOff>
      <xdr:row>32</xdr:row>
      <xdr:rowOff>19050</xdr:rowOff>
    </xdr:to>
    <xdr:sp macro="" textlink="">
      <xdr:nvSpPr>
        <xdr:cNvPr id="84" name="楕円 83"/>
        <xdr:cNvSpPr/>
      </xdr:nvSpPr>
      <xdr:spPr>
        <a:xfrm>
          <a:off x="2857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35577</xdr:rowOff>
    </xdr:from>
    <xdr:ext cx="469744" cy="259045"/>
    <xdr:sp macro="" textlink="">
      <xdr:nvSpPr>
        <xdr:cNvPr id="85" name="テキスト ボックス 84"/>
        <xdr:cNvSpPr txBox="1"/>
      </xdr:nvSpPr>
      <xdr:spPr>
        <a:xfrm>
          <a:off x="2673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56134</xdr:rowOff>
    </xdr:from>
    <xdr:to>
      <xdr:col>10</xdr:col>
      <xdr:colOff>165100</xdr:colOff>
      <xdr:row>31</xdr:row>
      <xdr:rowOff>157734</xdr:rowOff>
    </xdr:to>
    <xdr:sp macro="" textlink="">
      <xdr:nvSpPr>
        <xdr:cNvPr id="86" name="楕円 85"/>
        <xdr:cNvSpPr/>
      </xdr:nvSpPr>
      <xdr:spPr>
        <a:xfrm>
          <a:off x="1968500" y="53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2811</xdr:rowOff>
    </xdr:from>
    <xdr:ext cx="469744" cy="259045"/>
    <xdr:sp macro="" textlink="">
      <xdr:nvSpPr>
        <xdr:cNvPr id="87" name="テキスト ボックス 86"/>
        <xdr:cNvSpPr txBox="1"/>
      </xdr:nvSpPr>
      <xdr:spPr>
        <a:xfrm>
          <a:off x="1784428" y="514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146050</xdr:rowOff>
    </xdr:from>
    <xdr:to>
      <xdr:col>6</xdr:col>
      <xdr:colOff>38100</xdr:colOff>
      <xdr:row>32</xdr:row>
      <xdr:rowOff>76200</xdr:rowOff>
    </xdr:to>
    <xdr:sp macro="" textlink="">
      <xdr:nvSpPr>
        <xdr:cNvPr id="88" name="楕円 87"/>
        <xdr:cNvSpPr/>
      </xdr:nvSpPr>
      <xdr:spPr>
        <a:xfrm>
          <a:off x="107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92727</xdr:rowOff>
    </xdr:from>
    <xdr:ext cx="469744" cy="259045"/>
    <xdr:sp macro="" textlink="">
      <xdr:nvSpPr>
        <xdr:cNvPr id="89" name="テキスト ボックス 88"/>
        <xdr:cNvSpPr txBox="1"/>
      </xdr:nvSpPr>
      <xdr:spPr>
        <a:xfrm>
          <a:off x="895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15094</xdr:rowOff>
    </xdr:from>
    <xdr:to>
      <xdr:col>24</xdr:col>
      <xdr:colOff>63500</xdr:colOff>
      <xdr:row>59</xdr:row>
      <xdr:rowOff>74284</xdr:rowOff>
    </xdr:to>
    <xdr:cxnSp macro="">
      <xdr:nvCxnSpPr>
        <xdr:cNvPr id="117" name="直線コネクタ 116"/>
        <xdr:cNvCxnSpPr/>
      </xdr:nvCxnSpPr>
      <xdr:spPr>
        <a:xfrm flipV="1">
          <a:off x="3797300" y="9273394"/>
          <a:ext cx="838200" cy="9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74284</xdr:rowOff>
    </xdr:from>
    <xdr:to>
      <xdr:col>19</xdr:col>
      <xdr:colOff>177800</xdr:colOff>
      <xdr:row>59</xdr:row>
      <xdr:rowOff>82367</xdr:rowOff>
    </xdr:to>
    <xdr:cxnSp macro="">
      <xdr:nvCxnSpPr>
        <xdr:cNvPr id="120" name="直線コネクタ 119"/>
        <xdr:cNvCxnSpPr/>
      </xdr:nvCxnSpPr>
      <xdr:spPr>
        <a:xfrm flipV="1">
          <a:off x="2908300" y="10189834"/>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137670</xdr:rowOff>
    </xdr:from>
    <xdr:to>
      <xdr:col>15</xdr:col>
      <xdr:colOff>50800</xdr:colOff>
      <xdr:row>59</xdr:row>
      <xdr:rowOff>82367</xdr:rowOff>
    </xdr:to>
    <xdr:cxnSp macro="">
      <xdr:nvCxnSpPr>
        <xdr:cNvPr id="123" name="直線コネクタ 122"/>
        <xdr:cNvCxnSpPr/>
      </xdr:nvCxnSpPr>
      <xdr:spPr>
        <a:xfrm>
          <a:off x="2019300" y="10081770"/>
          <a:ext cx="889000" cy="1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59507</xdr:rowOff>
    </xdr:from>
    <xdr:to>
      <xdr:col>10</xdr:col>
      <xdr:colOff>114300</xdr:colOff>
      <xdr:row>58</xdr:row>
      <xdr:rowOff>137670</xdr:rowOff>
    </xdr:to>
    <xdr:cxnSp macro="">
      <xdr:nvCxnSpPr>
        <xdr:cNvPr id="126" name="直線コネクタ 125"/>
        <xdr:cNvCxnSpPr/>
      </xdr:nvCxnSpPr>
      <xdr:spPr>
        <a:xfrm>
          <a:off x="1130300" y="10003607"/>
          <a:ext cx="8890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135744</xdr:rowOff>
    </xdr:from>
    <xdr:to>
      <xdr:col>24</xdr:col>
      <xdr:colOff>114300</xdr:colOff>
      <xdr:row>54</xdr:row>
      <xdr:rowOff>65894</xdr:rowOff>
    </xdr:to>
    <xdr:sp macro="" textlink="">
      <xdr:nvSpPr>
        <xdr:cNvPr id="136" name="楕円 135"/>
        <xdr:cNvSpPr/>
      </xdr:nvSpPr>
      <xdr:spPr>
        <a:xfrm>
          <a:off x="4584700" y="9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50671</xdr:rowOff>
    </xdr:from>
    <xdr:ext cx="599010" cy="259045"/>
    <xdr:sp macro="" textlink="">
      <xdr:nvSpPr>
        <xdr:cNvPr id="137" name="総務費該当値テキスト"/>
        <xdr:cNvSpPr txBox="1"/>
      </xdr:nvSpPr>
      <xdr:spPr>
        <a:xfrm>
          <a:off x="4686300" y="913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23484</xdr:rowOff>
    </xdr:from>
    <xdr:to>
      <xdr:col>20</xdr:col>
      <xdr:colOff>38100</xdr:colOff>
      <xdr:row>59</xdr:row>
      <xdr:rowOff>125084</xdr:rowOff>
    </xdr:to>
    <xdr:sp macro="" textlink="">
      <xdr:nvSpPr>
        <xdr:cNvPr id="138" name="楕円 137"/>
        <xdr:cNvSpPr/>
      </xdr:nvSpPr>
      <xdr:spPr>
        <a:xfrm>
          <a:off x="3746500" y="101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116211</xdr:rowOff>
    </xdr:from>
    <xdr:ext cx="534377" cy="259045"/>
    <xdr:sp macro="" textlink="">
      <xdr:nvSpPr>
        <xdr:cNvPr id="139" name="テキスト ボックス 138"/>
        <xdr:cNvSpPr txBox="1"/>
      </xdr:nvSpPr>
      <xdr:spPr>
        <a:xfrm>
          <a:off x="3530111" y="102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31567</xdr:rowOff>
    </xdr:from>
    <xdr:to>
      <xdr:col>15</xdr:col>
      <xdr:colOff>101600</xdr:colOff>
      <xdr:row>59</xdr:row>
      <xdr:rowOff>133167</xdr:rowOff>
    </xdr:to>
    <xdr:sp macro="" textlink="">
      <xdr:nvSpPr>
        <xdr:cNvPr id="140" name="楕円 139"/>
        <xdr:cNvSpPr/>
      </xdr:nvSpPr>
      <xdr:spPr>
        <a:xfrm>
          <a:off x="2857500" y="10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124294</xdr:rowOff>
    </xdr:from>
    <xdr:ext cx="534377" cy="259045"/>
    <xdr:sp macro="" textlink="">
      <xdr:nvSpPr>
        <xdr:cNvPr id="141" name="テキスト ボックス 140"/>
        <xdr:cNvSpPr txBox="1"/>
      </xdr:nvSpPr>
      <xdr:spPr>
        <a:xfrm>
          <a:off x="2641111" y="10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86870</xdr:rowOff>
    </xdr:from>
    <xdr:to>
      <xdr:col>10</xdr:col>
      <xdr:colOff>165100</xdr:colOff>
      <xdr:row>59</xdr:row>
      <xdr:rowOff>17020</xdr:rowOff>
    </xdr:to>
    <xdr:sp macro="" textlink="">
      <xdr:nvSpPr>
        <xdr:cNvPr id="142" name="楕円 141"/>
        <xdr:cNvSpPr/>
      </xdr:nvSpPr>
      <xdr:spPr>
        <a:xfrm>
          <a:off x="1968500" y="10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33547</xdr:rowOff>
    </xdr:from>
    <xdr:ext cx="534377" cy="259045"/>
    <xdr:sp macro="" textlink="">
      <xdr:nvSpPr>
        <xdr:cNvPr id="143" name="テキスト ボックス 142"/>
        <xdr:cNvSpPr txBox="1"/>
      </xdr:nvSpPr>
      <xdr:spPr>
        <a:xfrm>
          <a:off x="1752111" y="98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8707</xdr:rowOff>
    </xdr:from>
    <xdr:to>
      <xdr:col>6</xdr:col>
      <xdr:colOff>38100</xdr:colOff>
      <xdr:row>58</xdr:row>
      <xdr:rowOff>110307</xdr:rowOff>
    </xdr:to>
    <xdr:sp macro="" textlink="">
      <xdr:nvSpPr>
        <xdr:cNvPr id="144" name="楕円 143"/>
        <xdr:cNvSpPr/>
      </xdr:nvSpPr>
      <xdr:spPr>
        <a:xfrm>
          <a:off x="1079500" y="99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126834</xdr:rowOff>
    </xdr:from>
    <xdr:ext cx="534377" cy="259045"/>
    <xdr:sp macro="" textlink="">
      <xdr:nvSpPr>
        <xdr:cNvPr id="145" name="テキスト ボックス 144"/>
        <xdr:cNvSpPr txBox="1"/>
      </xdr:nvSpPr>
      <xdr:spPr>
        <a:xfrm>
          <a:off x="863111" y="97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136601</xdr:rowOff>
    </xdr:from>
    <xdr:to>
      <xdr:col>24</xdr:col>
      <xdr:colOff>63500</xdr:colOff>
      <xdr:row>76</xdr:row>
      <xdr:rowOff>86677</xdr:rowOff>
    </xdr:to>
    <xdr:cxnSp macro="">
      <xdr:nvCxnSpPr>
        <xdr:cNvPr id="175" name="直線コネクタ 174"/>
        <xdr:cNvCxnSpPr/>
      </xdr:nvCxnSpPr>
      <xdr:spPr>
        <a:xfrm flipV="1">
          <a:off x="3797300" y="12995351"/>
          <a:ext cx="838200" cy="1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86677</xdr:rowOff>
    </xdr:from>
    <xdr:to>
      <xdr:col>19</xdr:col>
      <xdr:colOff>177800</xdr:colOff>
      <xdr:row>76</xdr:row>
      <xdr:rowOff>155930</xdr:rowOff>
    </xdr:to>
    <xdr:cxnSp macro="">
      <xdr:nvCxnSpPr>
        <xdr:cNvPr id="178" name="直線コネクタ 177"/>
        <xdr:cNvCxnSpPr/>
      </xdr:nvCxnSpPr>
      <xdr:spPr>
        <a:xfrm flipV="1">
          <a:off x="2908300" y="13116877"/>
          <a:ext cx="889000" cy="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155930</xdr:rowOff>
    </xdr:from>
    <xdr:to>
      <xdr:col>15</xdr:col>
      <xdr:colOff>50800</xdr:colOff>
      <xdr:row>77</xdr:row>
      <xdr:rowOff>44945</xdr:rowOff>
    </xdr:to>
    <xdr:cxnSp macro="">
      <xdr:nvCxnSpPr>
        <xdr:cNvPr id="181" name="直線コネクタ 180"/>
        <xdr:cNvCxnSpPr/>
      </xdr:nvCxnSpPr>
      <xdr:spPr>
        <a:xfrm flipV="1">
          <a:off x="2019300" y="13186130"/>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44945</xdr:rowOff>
    </xdr:from>
    <xdr:to>
      <xdr:col>10</xdr:col>
      <xdr:colOff>114300</xdr:colOff>
      <xdr:row>77</xdr:row>
      <xdr:rowOff>140551</xdr:rowOff>
    </xdr:to>
    <xdr:cxnSp macro="">
      <xdr:nvCxnSpPr>
        <xdr:cNvPr id="184" name="直線コネクタ 183"/>
        <xdr:cNvCxnSpPr/>
      </xdr:nvCxnSpPr>
      <xdr:spPr>
        <a:xfrm flipV="1">
          <a:off x="1130300" y="13246595"/>
          <a:ext cx="889000" cy="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85801</xdr:rowOff>
    </xdr:from>
    <xdr:to>
      <xdr:col>24</xdr:col>
      <xdr:colOff>114300</xdr:colOff>
      <xdr:row>76</xdr:row>
      <xdr:rowOff>15951</xdr:rowOff>
    </xdr:to>
    <xdr:sp macro="" textlink="">
      <xdr:nvSpPr>
        <xdr:cNvPr id="194" name="楕円 193"/>
        <xdr:cNvSpPr/>
      </xdr:nvSpPr>
      <xdr:spPr>
        <a:xfrm>
          <a:off x="4584700" y="129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64228</xdr:rowOff>
    </xdr:from>
    <xdr:ext cx="599010" cy="259045"/>
    <xdr:sp macro="" textlink="">
      <xdr:nvSpPr>
        <xdr:cNvPr id="195" name="民生費該当値テキスト"/>
        <xdr:cNvSpPr txBox="1"/>
      </xdr:nvSpPr>
      <xdr:spPr>
        <a:xfrm>
          <a:off x="4686300" y="129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35877</xdr:rowOff>
    </xdr:from>
    <xdr:to>
      <xdr:col>20</xdr:col>
      <xdr:colOff>38100</xdr:colOff>
      <xdr:row>76</xdr:row>
      <xdr:rowOff>137477</xdr:rowOff>
    </xdr:to>
    <xdr:sp macro="" textlink="">
      <xdr:nvSpPr>
        <xdr:cNvPr id="196" name="楕円 195"/>
        <xdr:cNvSpPr/>
      </xdr:nvSpPr>
      <xdr:spPr>
        <a:xfrm>
          <a:off x="3746500" y="13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128604</xdr:rowOff>
    </xdr:from>
    <xdr:ext cx="599010" cy="259045"/>
    <xdr:sp macro="" textlink="">
      <xdr:nvSpPr>
        <xdr:cNvPr id="197" name="テキスト ボックス 196"/>
        <xdr:cNvSpPr txBox="1"/>
      </xdr:nvSpPr>
      <xdr:spPr>
        <a:xfrm>
          <a:off x="3497795" y="1315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105130</xdr:rowOff>
    </xdr:from>
    <xdr:to>
      <xdr:col>15</xdr:col>
      <xdr:colOff>101600</xdr:colOff>
      <xdr:row>77</xdr:row>
      <xdr:rowOff>35280</xdr:rowOff>
    </xdr:to>
    <xdr:sp macro="" textlink="">
      <xdr:nvSpPr>
        <xdr:cNvPr id="198" name="楕円 197"/>
        <xdr:cNvSpPr/>
      </xdr:nvSpPr>
      <xdr:spPr>
        <a:xfrm>
          <a:off x="2857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26407</xdr:rowOff>
    </xdr:from>
    <xdr:ext cx="599010" cy="259045"/>
    <xdr:sp macro="" textlink="">
      <xdr:nvSpPr>
        <xdr:cNvPr id="199" name="テキスト ボックス 198"/>
        <xdr:cNvSpPr txBox="1"/>
      </xdr:nvSpPr>
      <xdr:spPr>
        <a:xfrm>
          <a:off x="2608795" y="13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165595</xdr:rowOff>
    </xdr:from>
    <xdr:to>
      <xdr:col>10</xdr:col>
      <xdr:colOff>165100</xdr:colOff>
      <xdr:row>77</xdr:row>
      <xdr:rowOff>95745</xdr:rowOff>
    </xdr:to>
    <xdr:sp macro="" textlink="">
      <xdr:nvSpPr>
        <xdr:cNvPr id="200" name="楕円 199"/>
        <xdr:cNvSpPr/>
      </xdr:nvSpPr>
      <xdr:spPr>
        <a:xfrm>
          <a:off x="1968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86872</xdr:rowOff>
    </xdr:from>
    <xdr:ext cx="599010" cy="259045"/>
    <xdr:sp macro="" textlink="">
      <xdr:nvSpPr>
        <xdr:cNvPr id="201" name="テキスト ボックス 200"/>
        <xdr:cNvSpPr txBox="1"/>
      </xdr:nvSpPr>
      <xdr:spPr>
        <a:xfrm>
          <a:off x="1719795" y="13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89751</xdr:rowOff>
    </xdr:from>
    <xdr:to>
      <xdr:col>6</xdr:col>
      <xdr:colOff>38100</xdr:colOff>
      <xdr:row>78</xdr:row>
      <xdr:rowOff>19901</xdr:rowOff>
    </xdr:to>
    <xdr:sp macro="" textlink="">
      <xdr:nvSpPr>
        <xdr:cNvPr id="202" name="楕円 201"/>
        <xdr:cNvSpPr/>
      </xdr:nvSpPr>
      <xdr:spPr>
        <a:xfrm>
          <a:off x="1079500" y="13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11028</xdr:rowOff>
    </xdr:from>
    <xdr:ext cx="599010" cy="259045"/>
    <xdr:sp macro="" textlink="">
      <xdr:nvSpPr>
        <xdr:cNvPr id="203" name="テキスト ボックス 202"/>
        <xdr:cNvSpPr txBox="1"/>
      </xdr:nvSpPr>
      <xdr:spPr>
        <a:xfrm>
          <a:off x="830795" y="1338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18748</xdr:rowOff>
    </xdr:from>
    <xdr:to>
      <xdr:col>24</xdr:col>
      <xdr:colOff>63500</xdr:colOff>
      <xdr:row>96</xdr:row>
      <xdr:rowOff>125070</xdr:rowOff>
    </xdr:to>
    <xdr:cxnSp macro="">
      <xdr:nvCxnSpPr>
        <xdr:cNvPr id="231" name="直線コネクタ 230"/>
        <xdr:cNvCxnSpPr/>
      </xdr:nvCxnSpPr>
      <xdr:spPr>
        <a:xfrm flipV="1">
          <a:off x="3797300" y="16306498"/>
          <a:ext cx="838200" cy="2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2"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125070</xdr:rowOff>
    </xdr:from>
    <xdr:to>
      <xdr:col>19</xdr:col>
      <xdr:colOff>177800</xdr:colOff>
      <xdr:row>97</xdr:row>
      <xdr:rowOff>166949</xdr:rowOff>
    </xdr:to>
    <xdr:cxnSp macro="">
      <xdr:nvCxnSpPr>
        <xdr:cNvPr id="234" name="直線コネクタ 233"/>
        <xdr:cNvCxnSpPr/>
      </xdr:nvCxnSpPr>
      <xdr:spPr>
        <a:xfrm flipV="1">
          <a:off x="2908300" y="16584270"/>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6" name="テキスト ボックス 235"/>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51597</xdr:rowOff>
    </xdr:from>
    <xdr:to>
      <xdr:col>15</xdr:col>
      <xdr:colOff>50800</xdr:colOff>
      <xdr:row>97</xdr:row>
      <xdr:rowOff>166949</xdr:rowOff>
    </xdr:to>
    <xdr:cxnSp macro="">
      <xdr:nvCxnSpPr>
        <xdr:cNvPr id="237" name="直線コネクタ 236"/>
        <xdr:cNvCxnSpPr/>
      </xdr:nvCxnSpPr>
      <xdr:spPr>
        <a:xfrm>
          <a:off x="2019300" y="16682247"/>
          <a:ext cx="889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51597</xdr:rowOff>
    </xdr:from>
    <xdr:to>
      <xdr:col>10</xdr:col>
      <xdr:colOff>114300</xdr:colOff>
      <xdr:row>98</xdr:row>
      <xdr:rowOff>27274</xdr:rowOff>
    </xdr:to>
    <xdr:cxnSp macro="">
      <xdr:nvCxnSpPr>
        <xdr:cNvPr id="240" name="直線コネクタ 239"/>
        <xdr:cNvCxnSpPr/>
      </xdr:nvCxnSpPr>
      <xdr:spPr>
        <a:xfrm flipV="1">
          <a:off x="1130300" y="16682247"/>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139398</xdr:rowOff>
    </xdr:from>
    <xdr:to>
      <xdr:col>24</xdr:col>
      <xdr:colOff>114300</xdr:colOff>
      <xdr:row>95</xdr:row>
      <xdr:rowOff>69548</xdr:rowOff>
    </xdr:to>
    <xdr:sp macro="" textlink="">
      <xdr:nvSpPr>
        <xdr:cNvPr id="250" name="楕円 249"/>
        <xdr:cNvSpPr/>
      </xdr:nvSpPr>
      <xdr:spPr>
        <a:xfrm>
          <a:off x="4584700" y="162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162275</xdr:rowOff>
    </xdr:from>
    <xdr:ext cx="534377" cy="259045"/>
    <xdr:sp macro="" textlink="">
      <xdr:nvSpPr>
        <xdr:cNvPr id="251" name="衛生費該当値テキスト"/>
        <xdr:cNvSpPr txBox="1"/>
      </xdr:nvSpPr>
      <xdr:spPr>
        <a:xfrm>
          <a:off x="4686300" y="161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74270</xdr:rowOff>
    </xdr:from>
    <xdr:to>
      <xdr:col>20</xdr:col>
      <xdr:colOff>38100</xdr:colOff>
      <xdr:row>97</xdr:row>
      <xdr:rowOff>4420</xdr:rowOff>
    </xdr:to>
    <xdr:sp macro="" textlink="">
      <xdr:nvSpPr>
        <xdr:cNvPr id="252" name="楕円 251"/>
        <xdr:cNvSpPr/>
      </xdr:nvSpPr>
      <xdr:spPr>
        <a:xfrm>
          <a:off x="3746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20947</xdr:rowOff>
    </xdr:from>
    <xdr:ext cx="534377" cy="259045"/>
    <xdr:sp macro="" textlink="">
      <xdr:nvSpPr>
        <xdr:cNvPr id="253" name="テキスト ボックス 252"/>
        <xdr:cNvSpPr txBox="1"/>
      </xdr:nvSpPr>
      <xdr:spPr>
        <a:xfrm>
          <a:off x="3530111" y="163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116149</xdr:rowOff>
    </xdr:from>
    <xdr:to>
      <xdr:col>15</xdr:col>
      <xdr:colOff>101600</xdr:colOff>
      <xdr:row>98</xdr:row>
      <xdr:rowOff>46299</xdr:rowOff>
    </xdr:to>
    <xdr:sp macro="" textlink="">
      <xdr:nvSpPr>
        <xdr:cNvPr id="254" name="楕円 253"/>
        <xdr:cNvSpPr/>
      </xdr:nvSpPr>
      <xdr:spPr>
        <a:xfrm>
          <a:off x="2857500" y="16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37426</xdr:rowOff>
    </xdr:from>
    <xdr:ext cx="534377" cy="259045"/>
    <xdr:sp macro="" textlink="">
      <xdr:nvSpPr>
        <xdr:cNvPr id="255" name="テキスト ボックス 254"/>
        <xdr:cNvSpPr txBox="1"/>
      </xdr:nvSpPr>
      <xdr:spPr>
        <a:xfrm>
          <a:off x="2641111" y="168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xdr:rowOff>
    </xdr:from>
    <xdr:to>
      <xdr:col>10</xdr:col>
      <xdr:colOff>165100</xdr:colOff>
      <xdr:row>97</xdr:row>
      <xdr:rowOff>102397</xdr:rowOff>
    </xdr:to>
    <xdr:sp macro="" textlink="">
      <xdr:nvSpPr>
        <xdr:cNvPr id="256" name="楕円 255"/>
        <xdr:cNvSpPr/>
      </xdr:nvSpPr>
      <xdr:spPr>
        <a:xfrm>
          <a:off x="1968500" y="166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93524</xdr:rowOff>
    </xdr:from>
    <xdr:ext cx="534377" cy="259045"/>
    <xdr:sp macro="" textlink="">
      <xdr:nvSpPr>
        <xdr:cNvPr id="257" name="テキスト ボックス 256"/>
        <xdr:cNvSpPr txBox="1"/>
      </xdr:nvSpPr>
      <xdr:spPr>
        <a:xfrm>
          <a:off x="1752111" y="167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147924</xdr:rowOff>
    </xdr:from>
    <xdr:to>
      <xdr:col>6</xdr:col>
      <xdr:colOff>38100</xdr:colOff>
      <xdr:row>98</xdr:row>
      <xdr:rowOff>78074</xdr:rowOff>
    </xdr:to>
    <xdr:sp macro="" textlink="">
      <xdr:nvSpPr>
        <xdr:cNvPr id="258" name="楕円 257"/>
        <xdr:cNvSpPr/>
      </xdr:nvSpPr>
      <xdr:spPr>
        <a:xfrm>
          <a:off x="1079500" y="167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69201</xdr:rowOff>
    </xdr:from>
    <xdr:ext cx="534377" cy="259045"/>
    <xdr:sp macro="" textlink="">
      <xdr:nvSpPr>
        <xdr:cNvPr id="259" name="テキスト ボックス 258"/>
        <xdr:cNvSpPr txBox="1"/>
      </xdr:nvSpPr>
      <xdr:spPr>
        <a:xfrm>
          <a:off x="863111" y="168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108153</xdr:rowOff>
    </xdr:from>
    <xdr:to>
      <xdr:col>55</xdr:col>
      <xdr:colOff>0</xdr:colOff>
      <xdr:row>37</xdr:row>
      <xdr:rowOff>111354</xdr:rowOff>
    </xdr:to>
    <xdr:cxnSp macro="">
      <xdr:nvCxnSpPr>
        <xdr:cNvPr id="286" name="直線コネクタ 285"/>
        <xdr:cNvCxnSpPr/>
      </xdr:nvCxnSpPr>
      <xdr:spPr>
        <a:xfrm flipV="1">
          <a:off x="9639300" y="645180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109068</xdr:rowOff>
    </xdr:from>
    <xdr:to>
      <xdr:col>50</xdr:col>
      <xdr:colOff>114300</xdr:colOff>
      <xdr:row>37</xdr:row>
      <xdr:rowOff>111354</xdr:rowOff>
    </xdr:to>
    <xdr:cxnSp macro="">
      <xdr:nvCxnSpPr>
        <xdr:cNvPr id="289" name="直線コネクタ 288"/>
        <xdr:cNvCxnSpPr/>
      </xdr:nvCxnSpPr>
      <xdr:spPr>
        <a:xfrm>
          <a:off x="8750300" y="6452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109068</xdr:rowOff>
    </xdr:from>
    <xdr:to>
      <xdr:col>45</xdr:col>
      <xdr:colOff>177800</xdr:colOff>
      <xdr:row>37</xdr:row>
      <xdr:rowOff>115469</xdr:rowOff>
    </xdr:to>
    <xdr:cxnSp macro="">
      <xdr:nvCxnSpPr>
        <xdr:cNvPr id="292" name="直線コネクタ 291"/>
        <xdr:cNvCxnSpPr/>
      </xdr:nvCxnSpPr>
      <xdr:spPr>
        <a:xfrm flipV="1">
          <a:off x="7861300" y="645271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102667</xdr:rowOff>
    </xdr:from>
    <xdr:to>
      <xdr:col>41</xdr:col>
      <xdr:colOff>50800</xdr:colOff>
      <xdr:row>37</xdr:row>
      <xdr:rowOff>115469</xdr:rowOff>
    </xdr:to>
    <xdr:cxnSp macro="">
      <xdr:nvCxnSpPr>
        <xdr:cNvPr id="295" name="直線コネクタ 294"/>
        <xdr:cNvCxnSpPr/>
      </xdr:nvCxnSpPr>
      <xdr:spPr>
        <a:xfrm>
          <a:off x="6972300" y="644631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57353</xdr:rowOff>
    </xdr:from>
    <xdr:to>
      <xdr:col>55</xdr:col>
      <xdr:colOff>50800</xdr:colOff>
      <xdr:row>37</xdr:row>
      <xdr:rowOff>158953</xdr:rowOff>
    </xdr:to>
    <xdr:sp macro="" textlink="">
      <xdr:nvSpPr>
        <xdr:cNvPr id="305" name="楕円 304"/>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35780</xdr:rowOff>
    </xdr:from>
    <xdr:ext cx="378565" cy="259045"/>
    <xdr:sp macro="" textlink="">
      <xdr:nvSpPr>
        <xdr:cNvPr id="306" name="労働費該当値テキスト"/>
        <xdr:cNvSpPr txBox="1"/>
      </xdr:nvSpPr>
      <xdr:spPr>
        <a:xfrm>
          <a:off x="10528300" y="63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60554</xdr:rowOff>
    </xdr:from>
    <xdr:to>
      <xdr:col>50</xdr:col>
      <xdr:colOff>165100</xdr:colOff>
      <xdr:row>37</xdr:row>
      <xdr:rowOff>162154</xdr:rowOff>
    </xdr:to>
    <xdr:sp macro="" textlink="">
      <xdr:nvSpPr>
        <xdr:cNvPr id="307" name="楕円 306"/>
        <xdr:cNvSpPr/>
      </xdr:nvSpPr>
      <xdr:spPr>
        <a:xfrm>
          <a:off x="9588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153281</xdr:rowOff>
    </xdr:from>
    <xdr:ext cx="378565" cy="259045"/>
    <xdr:sp macro="" textlink="">
      <xdr:nvSpPr>
        <xdr:cNvPr id="308" name="テキスト ボックス 307"/>
        <xdr:cNvSpPr txBox="1"/>
      </xdr:nvSpPr>
      <xdr:spPr>
        <a:xfrm>
          <a:off x="9450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58268</xdr:rowOff>
    </xdr:from>
    <xdr:to>
      <xdr:col>46</xdr:col>
      <xdr:colOff>38100</xdr:colOff>
      <xdr:row>37</xdr:row>
      <xdr:rowOff>159868</xdr:rowOff>
    </xdr:to>
    <xdr:sp macro="" textlink="">
      <xdr:nvSpPr>
        <xdr:cNvPr id="309" name="楕円 308"/>
        <xdr:cNvSpPr/>
      </xdr:nvSpPr>
      <xdr:spPr>
        <a:xfrm>
          <a:off x="8699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150995</xdr:rowOff>
    </xdr:from>
    <xdr:ext cx="378565" cy="259045"/>
    <xdr:sp macro="" textlink="">
      <xdr:nvSpPr>
        <xdr:cNvPr id="310" name="テキスト ボックス 309"/>
        <xdr:cNvSpPr txBox="1"/>
      </xdr:nvSpPr>
      <xdr:spPr>
        <a:xfrm>
          <a:off x="8561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64669</xdr:rowOff>
    </xdr:from>
    <xdr:to>
      <xdr:col>41</xdr:col>
      <xdr:colOff>101600</xdr:colOff>
      <xdr:row>37</xdr:row>
      <xdr:rowOff>166269</xdr:rowOff>
    </xdr:to>
    <xdr:sp macro="" textlink="">
      <xdr:nvSpPr>
        <xdr:cNvPr id="311" name="楕円 310"/>
        <xdr:cNvSpPr/>
      </xdr:nvSpPr>
      <xdr:spPr>
        <a:xfrm>
          <a:off x="781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157395</xdr:rowOff>
    </xdr:from>
    <xdr:ext cx="378565" cy="259045"/>
    <xdr:sp macro="" textlink="">
      <xdr:nvSpPr>
        <xdr:cNvPr id="312" name="テキスト ボックス 311"/>
        <xdr:cNvSpPr txBox="1"/>
      </xdr:nvSpPr>
      <xdr:spPr>
        <a:xfrm>
          <a:off x="7672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13" name="楕円 312"/>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144594</xdr:rowOff>
    </xdr:from>
    <xdr:ext cx="378565" cy="259045"/>
    <xdr:sp macro="" textlink="">
      <xdr:nvSpPr>
        <xdr:cNvPr id="314" name="テキスト ボックス 313"/>
        <xdr:cNvSpPr txBox="1"/>
      </xdr:nvSpPr>
      <xdr:spPr>
        <a:xfrm>
          <a:off x="6783017" y="64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147358</xdr:rowOff>
    </xdr:from>
    <xdr:to>
      <xdr:col>55</xdr:col>
      <xdr:colOff>0</xdr:colOff>
      <xdr:row>57</xdr:row>
      <xdr:rowOff>152102</xdr:rowOff>
    </xdr:to>
    <xdr:cxnSp macro="">
      <xdr:nvCxnSpPr>
        <xdr:cNvPr id="339" name="直線コネクタ 338"/>
        <xdr:cNvCxnSpPr/>
      </xdr:nvCxnSpPr>
      <xdr:spPr>
        <a:xfrm flipV="1">
          <a:off x="9639300" y="9920008"/>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151759</xdr:rowOff>
    </xdr:from>
    <xdr:to>
      <xdr:col>50</xdr:col>
      <xdr:colOff>114300</xdr:colOff>
      <xdr:row>57</xdr:row>
      <xdr:rowOff>152102</xdr:rowOff>
    </xdr:to>
    <xdr:cxnSp macro="">
      <xdr:nvCxnSpPr>
        <xdr:cNvPr id="342" name="直線コネクタ 341"/>
        <xdr:cNvCxnSpPr/>
      </xdr:nvCxnSpPr>
      <xdr:spPr>
        <a:xfrm>
          <a:off x="8750300" y="99244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141700</xdr:rowOff>
    </xdr:from>
    <xdr:to>
      <xdr:col>45</xdr:col>
      <xdr:colOff>177800</xdr:colOff>
      <xdr:row>57</xdr:row>
      <xdr:rowOff>151759</xdr:rowOff>
    </xdr:to>
    <xdr:cxnSp macro="">
      <xdr:nvCxnSpPr>
        <xdr:cNvPr id="345" name="直線コネクタ 344"/>
        <xdr:cNvCxnSpPr/>
      </xdr:nvCxnSpPr>
      <xdr:spPr>
        <a:xfrm>
          <a:off x="7861300" y="991435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141700</xdr:rowOff>
    </xdr:from>
    <xdr:to>
      <xdr:col>41</xdr:col>
      <xdr:colOff>50800</xdr:colOff>
      <xdr:row>57</xdr:row>
      <xdr:rowOff>151244</xdr:rowOff>
    </xdr:to>
    <xdr:cxnSp macro="">
      <xdr:nvCxnSpPr>
        <xdr:cNvPr id="348" name="直線コネクタ 347"/>
        <xdr:cNvCxnSpPr/>
      </xdr:nvCxnSpPr>
      <xdr:spPr>
        <a:xfrm flipV="1">
          <a:off x="6972300" y="9914350"/>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96558</xdr:rowOff>
    </xdr:from>
    <xdr:to>
      <xdr:col>55</xdr:col>
      <xdr:colOff>50800</xdr:colOff>
      <xdr:row>58</xdr:row>
      <xdr:rowOff>26708</xdr:rowOff>
    </xdr:to>
    <xdr:sp macro="" textlink="">
      <xdr:nvSpPr>
        <xdr:cNvPr id="358" name="楕円 357"/>
        <xdr:cNvSpPr/>
      </xdr:nvSpPr>
      <xdr:spPr>
        <a:xfrm>
          <a:off x="104267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11485</xdr:rowOff>
    </xdr:from>
    <xdr:ext cx="378565" cy="259045"/>
    <xdr:sp macro="" textlink="">
      <xdr:nvSpPr>
        <xdr:cNvPr id="359" name="農林水産業費該当値テキスト"/>
        <xdr:cNvSpPr txBox="1"/>
      </xdr:nvSpPr>
      <xdr:spPr>
        <a:xfrm>
          <a:off x="10528300" y="978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101302</xdr:rowOff>
    </xdr:from>
    <xdr:to>
      <xdr:col>50</xdr:col>
      <xdr:colOff>165100</xdr:colOff>
      <xdr:row>58</xdr:row>
      <xdr:rowOff>31452</xdr:rowOff>
    </xdr:to>
    <xdr:sp macro="" textlink="">
      <xdr:nvSpPr>
        <xdr:cNvPr id="360" name="楕円 359"/>
        <xdr:cNvSpPr/>
      </xdr:nvSpPr>
      <xdr:spPr>
        <a:xfrm>
          <a:off x="9588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22579</xdr:rowOff>
    </xdr:from>
    <xdr:ext cx="378565" cy="259045"/>
    <xdr:sp macro="" textlink="">
      <xdr:nvSpPr>
        <xdr:cNvPr id="361" name="テキスト ボックス 360"/>
        <xdr:cNvSpPr txBox="1"/>
      </xdr:nvSpPr>
      <xdr:spPr>
        <a:xfrm>
          <a:off x="9450017" y="99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100959</xdr:rowOff>
    </xdr:from>
    <xdr:to>
      <xdr:col>46</xdr:col>
      <xdr:colOff>38100</xdr:colOff>
      <xdr:row>58</xdr:row>
      <xdr:rowOff>31109</xdr:rowOff>
    </xdr:to>
    <xdr:sp macro="" textlink="">
      <xdr:nvSpPr>
        <xdr:cNvPr id="362" name="楕円 361"/>
        <xdr:cNvSpPr/>
      </xdr:nvSpPr>
      <xdr:spPr>
        <a:xfrm>
          <a:off x="8699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22236</xdr:rowOff>
    </xdr:from>
    <xdr:ext cx="378565" cy="259045"/>
    <xdr:sp macro="" textlink="">
      <xdr:nvSpPr>
        <xdr:cNvPr id="363" name="テキスト ボックス 362"/>
        <xdr:cNvSpPr txBox="1"/>
      </xdr:nvSpPr>
      <xdr:spPr>
        <a:xfrm>
          <a:off x="8561017" y="99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90900</xdr:rowOff>
    </xdr:from>
    <xdr:to>
      <xdr:col>41</xdr:col>
      <xdr:colOff>101600</xdr:colOff>
      <xdr:row>58</xdr:row>
      <xdr:rowOff>21050</xdr:rowOff>
    </xdr:to>
    <xdr:sp macro="" textlink="">
      <xdr:nvSpPr>
        <xdr:cNvPr id="364" name="楕円 363"/>
        <xdr:cNvSpPr/>
      </xdr:nvSpPr>
      <xdr:spPr>
        <a:xfrm>
          <a:off x="7810500" y="98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12177</xdr:rowOff>
    </xdr:from>
    <xdr:ext cx="378565" cy="259045"/>
    <xdr:sp macro="" textlink="">
      <xdr:nvSpPr>
        <xdr:cNvPr id="365" name="テキスト ボックス 364"/>
        <xdr:cNvSpPr txBox="1"/>
      </xdr:nvSpPr>
      <xdr:spPr>
        <a:xfrm>
          <a:off x="7672017" y="995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100444</xdr:rowOff>
    </xdr:from>
    <xdr:to>
      <xdr:col>36</xdr:col>
      <xdr:colOff>165100</xdr:colOff>
      <xdr:row>58</xdr:row>
      <xdr:rowOff>30594</xdr:rowOff>
    </xdr:to>
    <xdr:sp macro="" textlink="">
      <xdr:nvSpPr>
        <xdr:cNvPr id="366" name="楕円 365"/>
        <xdr:cNvSpPr/>
      </xdr:nvSpPr>
      <xdr:spPr>
        <a:xfrm>
          <a:off x="6921500" y="98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21721</xdr:rowOff>
    </xdr:from>
    <xdr:ext cx="378565" cy="259045"/>
    <xdr:sp macro="" textlink="">
      <xdr:nvSpPr>
        <xdr:cNvPr id="367" name="テキスト ボックス 366"/>
        <xdr:cNvSpPr txBox="1"/>
      </xdr:nvSpPr>
      <xdr:spPr>
        <a:xfrm>
          <a:off x="6783017" y="996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120710</xdr:rowOff>
    </xdr:from>
    <xdr:to>
      <xdr:col>55</xdr:col>
      <xdr:colOff>0</xdr:colOff>
      <xdr:row>79</xdr:row>
      <xdr:rowOff>59624</xdr:rowOff>
    </xdr:to>
    <xdr:cxnSp macro="">
      <xdr:nvCxnSpPr>
        <xdr:cNvPr id="398" name="直線コネクタ 397"/>
        <xdr:cNvCxnSpPr/>
      </xdr:nvCxnSpPr>
      <xdr:spPr>
        <a:xfrm flipV="1">
          <a:off x="9639300" y="13493810"/>
          <a:ext cx="8382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59624</xdr:rowOff>
    </xdr:from>
    <xdr:to>
      <xdr:col>50</xdr:col>
      <xdr:colOff>114300</xdr:colOff>
      <xdr:row>79</xdr:row>
      <xdr:rowOff>79823</xdr:rowOff>
    </xdr:to>
    <xdr:cxnSp macro="">
      <xdr:nvCxnSpPr>
        <xdr:cNvPr id="401" name="直線コネクタ 400"/>
        <xdr:cNvCxnSpPr/>
      </xdr:nvCxnSpPr>
      <xdr:spPr>
        <a:xfrm flipV="1">
          <a:off x="8750300" y="13604174"/>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79823</xdr:rowOff>
    </xdr:from>
    <xdr:to>
      <xdr:col>45</xdr:col>
      <xdr:colOff>177800</xdr:colOff>
      <xdr:row>79</xdr:row>
      <xdr:rowOff>81260</xdr:rowOff>
    </xdr:to>
    <xdr:cxnSp macro="">
      <xdr:nvCxnSpPr>
        <xdr:cNvPr id="404" name="直線コネクタ 403"/>
        <xdr:cNvCxnSpPr/>
      </xdr:nvCxnSpPr>
      <xdr:spPr>
        <a:xfrm flipV="1">
          <a:off x="7861300" y="1362437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67952</xdr:rowOff>
    </xdr:from>
    <xdr:to>
      <xdr:col>41</xdr:col>
      <xdr:colOff>50800</xdr:colOff>
      <xdr:row>79</xdr:row>
      <xdr:rowOff>81260</xdr:rowOff>
    </xdr:to>
    <xdr:cxnSp macro="">
      <xdr:nvCxnSpPr>
        <xdr:cNvPr id="407" name="直線コネクタ 406"/>
        <xdr:cNvCxnSpPr/>
      </xdr:nvCxnSpPr>
      <xdr:spPr>
        <a:xfrm>
          <a:off x="6972300" y="1361250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69910</xdr:rowOff>
    </xdr:from>
    <xdr:to>
      <xdr:col>55</xdr:col>
      <xdr:colOff>50800</xdr:colOff>
      <xdr:row>79</xdr:row>
      <xdr:rowOff>60</xdr:rowOff>
    </xdr:to>
    <xdr:sp macro="" textlink="">
      <xdr:nvSpPr>
        <xdr:cNvPr id="417" name="楕円 416"/>
        <xdr:cNvSpPr/>
      </xdr:nvSpPr>
      <xdr:spPr>
        <a:xfrm>
          <a:off x="10426700" y="134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156287</xdr:rowOff>
    </xdr:from>
    <xdr:ext cx="469744" cy="259045"/>
    <xdr:sp macro="" textlink="">
      <xdr:nvSpPr>
        <xdr:cNvPr id="418" name="商工費該当値テキスト"/>
        <xdr:cNvSpPr txBox="1"/>
      </xdr:nvSpPr>
      <xdr:spPr>
        <a:xfrm>
          <a:off x="10528300" y="1335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8824</xdr:rowOff>
    </xdr:from>
    <xdr:to>
      <xdr:col>50</xdr:col>
      <xdr:colOff>165100</xdr:colOff>
      <xdr:row>79</xdr:row>
      <xdr:rowOff>110424</xdr:rowOff>
    </xdr:to>
    <xdr:sp macro="" textlink="">
      <xdr:nvSpPr>
        <xdr:cNvPr id="419" name="楕円 418"/>
        <xdr:cNvSpPr/>
      </xdr:nvSpPr>
      <xdr:spPr>
        <a:xfrm>
          <a:off x="9588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101551</xdr:rowOff>
    </xdr:from>
    <xdr:ext cx="469744" cy="259045"/>
    <xdr:sp macro="" textlink="">
      <xdr:nvSpPr>
        <xdr:cNvPr id="420" name="テキスト ボックス 419"/>
        <xdr:cNvSpPr txBox="1"/>
      </xdr:nvSpPr>
      <xdr:spPr>
        <a:xfrm>
          <a:off x="9404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29023</xdr:rowOff>
    </xdr:from>
    <xdr:to>
      <xdr:col>46</xdr:col>
      <xdr:colOff>38100</xdr:colOff>
      <xdr:row>79</xdr:row>
      <xdr:rowOff>130623</xdr:rowOff>
    </xdr:to>
    <xdr:sp macro="" textlink="">
      <xdr:nvSpPr>
        <xdr:cNvPr id="421" name="楕円 420"/>
        <xdr:cNvSpPr/>
      </xdr:nvSpPr>
      <xdr:spPr>
        <a:xfrm>
          <a:off x="8699500" y="13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121750</xdr:rowOff>
    </xdr:from>
    <xdr:ext cx="469744" cy="259045"/>
    <xdr:sp macro="" textlink="">
      <xdr:nvSpPr>
        <xdr:cNvPr id="422" name="テキスト ボックス 421"/>
        <xdr:cNvSpPr txBox="1"/>
      </xdr:nvSpPr>
      <xdr:spPr>
        <a:xfrm>
          <a:off x="8515428" y="13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30460</xdr:rowOff>
    </xdr:from>
    <xdr:to>
      <xdr:col>41</xdr:col>
      <xdr:colOff>101600</xdr:colOff>
      <xdr:row>79</xdr:row>
      <xdr:rowOff>132060</xdr:rowOff>
    </xdr:to>
    <xdr:sp macro="" textlink="">
      <xdr:nvSpPr>
        <xdr:cNvPr id="423" name="楕円 422"/>
        <xdr:cNvSpPr/>
      </xdr:nvSpPr>
      <xdr:spPr>
        <a:xfrm>
          <a:off x="7810500" y="135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123187</xdr:rowOff>
    </xdr:from>
    <xdr:ext cx="469744" cy="259045"/>
    <xdr:sp macro="" textlink="">
      <xdr:nvSpPr>
        <xdr:cNvPr id="424" name="テキスト ボックス 423"/>
        <xdr:cNvSpPr txBox="1"/>
      </xdr:nvSpPr>
      <xdr:spPr>
        <a:xfrm>
          <a:off x="7626428" y="136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17152</xdr:rowOff>
    </xdr:from>
    <xdr:to>
      <xdr:col>36</xdr:col>
      <xdr:colOff>165100</xdr:colOff>
      <xdr:row>79</xdr:row>
      <xdr:rowOff>118752</xdr:rowOff>
    </xdr:to>
    <xdr:sp macro="" textlink="">
      <xdr:nvSpPr>
        <xdr:cNvPr id="425" name="楕円 424"/>
        <xdr:cNvSpPr/>
      </xdr:nvSpPr>
      <xdr:spPr>
        <a:xfrm>
          <a:off x="6921500" y="135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109879</xdr:rowOff>
    </xdr:from>
    <xdr:ext cx="469744" cy="259045"/>
    <xdr:sp macro="" textlink="">
      <xdr:nvSpPr>
        <xdr:cNvPr id="426" name="テキスト ボックス 425"/>
        <xdr:cNvSpPr txBox="1"/>
      </xdr:nvSpPr>
      <xdr:spPr>
        <a:xfrm>
          <a:off x="6737428" y="136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65162</xdr:rowOff>
    </xdr:from>
    <xdr:to>
      <xdr:col>55</xdr:col>
      <xdr:colOff>0</xdr:colOff>
      <xdr:row>93</xdr:row>
      <xdr:rowOff>82161</xdr:rowOff>
    </xdr:to>
    <xdr:cxnSp macro="">
      <xdr:nvCxnSpPr>
        <xdr:cNvPr id="455" name="直線コネクタ 454"/>
        <xdr:cNvCxnSpPr/>
      </xdr:nvCxnSpPr>
      <xdr:spPr>
        <a:xfrm flipV="1">
          <a:off x="9639300" y="15667112"/>
          <a:ext cx="8382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6"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80485</xdr:rowOff>
    </xdr:from>
    <xdr:to>
      <xdr:col>50</xdr:col>
      <xdr:colOff>114300</xdr:colOff>
      <xdr:row>93</xdr:row>
      <xdr:rowOff>82161</xdr:rowOff>
    </xdr:to>
    <xdr:cxnSp macro="">
      <xdr:nvCxnSpPr>
        <xdr:cNvPr id="458" name="直線コネクタ 457"/>
        <xdr:cNvCxnSpPr/>
      </xdr:nvCxnSpPr>
      <xdr:spPr>
        <a:xfrm>
          <a:off x="8750300" y="1602533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0" name="テキスト ボックス 459"/>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80485</xdr:rowOff>
    </xdr:from>
    <xdr:to>
      <xdr:col>45</xdr:col>
      <xdr:colOff>177800</xdr:colOff>
      <xdr:row>94</xdr:row>
      <xdr:rowOff>62502</xdr:rowOff>
    </xdr:to>
    <xdr:cxnSp macro="">
      <xdr:nvCxnSpPr>
        <xdr:cNvPr id="461" name="直線コネクタ 460"/>
        <xdr:cNvCxnSpPr/>
      </xdr:nvCxnSpPr>
      <xdr:spPr>
        <a:xfrm flipV="1">
          <a:off x="7861300" y="16025335"/>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3" name="テキスト ボックス 462"/>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62502</xdr:rowOff>
    </xdr:from>
    <xdr:to>
      <xdr:col>41</xdr:col>
      <xdr:colOff>50800</xdr:colOff>
      <xdr:row>96</xdr:row>
      <xdr:rowOff>117991</xdr:rowOff>
    </xdr:to>
    <xdr:cxnSp macro="">
      <xdr:nvCxnSpPr>
        <xdr:cNvPr id="464" name="直線コネクタ 463"/>
        <xdr:cNvCxnSpPr/>
      </xdr:nvCxnSpPr>
      <xdr:spPr>
        <a:xfrm flipV="1">
          <a:off x="6972300" y="16178802"/>
          <a:ext cx="889000" cy="3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6" name="テキスト ボックス 465"/>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8" name="テキスト ボックス 467"/>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14362</xdr:rowOff>
    </xdr:from>
    <xdr:to>
      <xdr:col>55</xdr:col>
      <xdr:colOff>50800</xdr:colOff>
      <xdr:row>91</xdr:row>
      <xdr:rowOff>115962</xdr:rowOff>
    </xdr:to>
    <xdr:sp macro="" textlink="">
      <xdr:nvSpPr>
        <xdr:cNvPr id="474" name="楕円 473"/>
        <xdr:cNvSpPr/>
      </xdr:nvSpPr>
      <xdr:spPr>
        <a:xfrm>
          <a:off x="104267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138839</xdr:rowOff>
    </xdr:from>
    <xdr:ext cx="599010" cy="259045"/>
    <xdr:sp macro="" textlink="">
      <xdr:nvSpPr>
        <xdr:cNvPr id="475" name="土木費該当値テキスト"/>
        <xdr:cNvSpPr txBox="1"/>
      </xdr:nvSpPr>
      <xdr:spPr>
        <a:xfrm>
          <a:off x="10528300" y="155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31361</xdr:rowOff>
    </xdr:from>
    <xdr:to>
      <xdr:col>50</xdr:col>
      <xdr:colOff>165100</xdr:colOff>
      <xdr:row>93</xdr:row>
      <xdr:rowOff>132961</xdr:rowOff>
    </xdr:to>
    <xdr:sp macro="" textlink="">
      <xdr:nvSpPr>
        <xdr:cNvPr id="476" name="楕円 475"/>
        <xdr:cNvSpPr/>
      </xdr:nvSpPr>
      <xdr:spPr>
        <a:xfrm>
          <a:off x="9588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149488</xdr:rowOff>
    </xdr:from>
    <xdr:ext cx="599010" cy="259045"/>
    <xdr:sp macro="" textlink="">
      <xdr:nvSpPr>
        <xdr:cNvPr id="477" name="テキスト ボックス 476"/>
        <xdr:cNvSpPr txBox="1"/>
      </xdr:nvSpPr>
      <xdr:spPr>
        <a:xfrm>
          <a:off x="9339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29685</xdr:rowOff>
    </xdr:from>
    <xdr:to>
      <xdr:col>46</xdr:col>
      <xdr:colOff>38100</xdr:colOff>
      <xdr:row>93</xdr:row>
      <xdr:rowOff>131285</xdr:rowOff>
    </xdr:to>
    <xdr:sp macro="" textlink="">
      <xdr:nvSpPr>
        <xdr:cNvPr id="478" name="楕円 477"/>
        <xdr:cNvSpPr/>
      </xdr:nvSpPr>
      <xdr:spPr>
        <a:xfrm>
          <a:off x="8699500" y="159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147812</xdr:rowOff>
    </xdr:from>
    <xdr:ext cx="599010" cy="259045"/>
    <xdr:sp macro="" textlink="">
      <xdr:nvSpPr>
        <xdr:cNvPr id="479" name="テキスト ボックス 478"/>
        <xdr:cNvSpPr txBox="1"/>
      </xdr:nvSpPr>
      <xdr:spPr>
        <a:xfrm>
          <a:off x="8450795" y="157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11702</xdr:rowOff>
    </xdr:from>
    <xdr:to>
      <xdr:col>41</xdr:col>
      <xdr:colOff>101600</xdr:colOff>
      <xdr:row>94</xdr:row>
      <xdr:rowOff>113302</xdr:rowOff>
    </xdr:to>
    <xdr:sp macro="" textlink="">
      <xdr:nvSpPr>
        <xdr:cNvPr id="480" name="楕円 479"/>
        <xdr:cNvSpPr/>
      </xdr:nvSpPr>
      <xdr:spPr>
        <a:xfrm>
          <a:off x="7810500" y="16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129829</xdr:rowOff>
    </xdr:from>
    <xdr:ext cx="599010" cy="259045"/>
    <xdr:sp macro="" textlink="">
      <xdr:nvSpPr>
        <xdr:cNvPr id="481" name="テキスト ボックス 480"/>
        <xdr:cNvSpPr txBox="1"/>
      </xdr:nvSpPr>
      <xdr:spPr>
        <a:xfrm>
          <a:off x="7561795" y="159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67191</xdr:rowOff>
    </xdr:from>
    <xdr:to>
      <xdr:col>36</xdr:col>
      <xdr:colOff>165100</xdr:colOff>
      <xdr:row>96</xdr:row>
      <xdr:rowOff>168791</xdr:rowOff>
    </xdr:to>
    <xdr:sp macro="" textlink="">
      <xdr:nvSpPr>
        <xdr:cNvPr id="482" name="楕円 481"/>
        <xdr:cNvSpPr/>
      </xdr:nvSpPr>
      <xdr:spPr>
        <a:xfrm>
          <a:off x="6921500" y="165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13868</xdr:rowOff>
    </xdr:from>
    <xdr:ext cx="534377" cy="259045"/>
    <xdr:sp macro="" textlink="">
      <xdr:nvSpPr>
        <xdr:cNvPr id="483" name="テキスト ボックス 482"/>
        <xdr:cNvSpPr txBox="1"/>
      </xdr:nvSpPr>
      <xdr:spPr>
        <a:xfrm>
          <a:off x="6705111" y="163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30795</xdr:rowOff>
    </xdr:from>
    <xdr:to>
      <xdr:col>85</xdr:col>
      <xdr:colOff>127000</xdr:colOff>
      <xdr:row>36</xdr:row>
      <xdr:rowOff>16622</xdr:rowOff>
    </xdr:to>
    <xdr:cxnSp macro="">
      <xdr:nvCxnSpPr>
        <xdr:cNvPr id="511" name="直線コネクタ 510"/>
        <xdr:cNvCxnSpPr/>
      </xdr:nvCxnSpPr>
      <xdr:spPr>
        <a:xfrm flipV="1">
          <a:off x="15481300" y="6031545"/>
          <a:ext cx="8382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2"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16622</xdr:rowOff>
    </xdr:from>
    <xdr:to>
      <xdr:col>81</xdr:col>
      <xdr:colOff>50800</xdr:colOff>
      <xdr:row>37</xdr:row>
      <xdr:rowOff>164754</xdr:rowOff>
    </xdr:to>
    <xdr:cxnSp macro="">
      <xdr:nvCxnSpPr>
        <xdr:cNvPr id="514" name="直線コネクタ 513"/>
        <xdr:cNvCxnSpPr/>
      </xdr:nvCxnSpPr>
      <xdr:spPr>
        <a:xfrm flipV="1">
          <a:off x="14592300" y="6188822"/>
          <a:ext cx="889000" cy="3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6" name="テキスト ボックス 515"/>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109433</xdr:rowOff>
    </xdr:from>
    <xdr:to>
      <xdr:col>76</xdr:col>
      <xdr:colOff>114300</xdr:colOff>
      <xdr:row>37</xdr:row>
      <xdr:rowOff>164754</xdr:rowOff>
    </xdr:to>
    <xdr:cxnSp macro="">
      <xdr:nvCxnSpPr>
        <xdr:cNvPr id="517" name="直線コネクタ 516"/>
        <xdr:cNvCxnSpPr/>
      </xdr:nvCxnSpPr>
      <xdr:spPr>
        <a:xfrm>
          <a:off x="13703300" y="645308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109433</xdr:rowOff>
    </xdr:from>
    <xdr:to>
      <xdr:col>71</xdr:col>
      <xdr:colOff>177800</xdr:colOff>
      <xdr:row>37</xdr:row>
      <xdr:rowOff>114005</xdr:rowOff>
    </xdr:to>
    <xdr:cxnSp macro="">
      <xdr:nvCxnSpPr>
        <xdr:cNvPr id="520" name="直線コネクタ 519"/>
        <xdr:cNvCxnSpPr/>
      </xdr:nvCxnSpPr>
      <xdr:spPr>
        <a:xfrm flipV="1">
          <a:off x="12814300" y="64530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151445</xdr:rowOff>
    </xdr:from>
    <xdr:to>
      <xdr:col>85</xdr:col>
      <xdr:colOff>177800</xdr:colOff>
      <xdr:row>35</xdr:row>
      <xdr:rowOff>81595</xdr:rowOff>
    </xdr:to>
    <xdr:sp macro="" textlink="">
      <xdr:nvSpPr>
        <xdr:cNvPr id="530" name="楕円 529"/>
        <xdr:cNvSpPr/>
      </xdr:nvSpPr>
      <xdr:spPr>
        <a:xfrm>
          <a:off x="16268700" y="59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2872</xdr:rowOff>
    </xdr:from>
    <xdr:ext cx="534377" cy="259045"/>
    <xdr:sp macro="" textlink="">
      <xdr:nvSpPr>
        <xdr:cNvPr id="531" name="消防費該当値テキスト"/>
        <xdr:cNvSpPr txBox="1"/>
      </xdr:nvSpPr>
      <xdr:spPr>
        <a:xfrm>
          <a:off x="16370300" y="5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137272</xdr:rowOff>
    </xdr:from>
    <xdr:to>
      <xdr:col>81</xdr:col>
      <xdr:colOff>101600</xdr:colOff>
      <xdr:row>36</xdr:row>
      <xdr:rowOff>67422</xdr:rowOff>
    </xdr:to>
    <xdr:sp macro="" textlink="">
      <xdr:nvSpPr>
        <xdr:cNvPr id="532" name="楕円 531"/>
        <xdr:cNvSpPr/>
      </xdr:nvSpPr>
      <xdr:spPr>
        <a:xfrm>
          <a:off x="15430500" y="6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83949</xdr:rowOff>
    </xdr:from>
    <xdr:ext cx="534377" cy="259045"/>
    <xdr:sp macro="" textlink="">
      <xdr:nvSpPr>
        <xdr:cNvPr id="533" name="テキスト ボックス 532"/>
        <xdr:cNvSpPr txBox="1"/>
      </xdr:nvSpPr>
      <xdr:spPr>
        <a:xfrm>
          <a:off x="15214111" y="59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113955</xdr:rowOff>
    </xdr:from>
    <xdr:to>
      <xdr:col>76</xdr:col>
      <xdr:colOff>165100</xdr:colOff>
      <xdr:row>38</xdr:row>
      <xdr:rowOff>44104</xdr:rowOff>
    </xdr:to>
    <xdr:sp macro="" textlink="">
      <xdr:nvSpPr>
        <xdr:cNvPr id="534" name="楕円 533"/>
        <xdr:cNvSpPr/>
      </xdr:nvSpPr>
      <xdr:spPr>
        <a:xfrm>
          <a:off x="14541500" y="6457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35231</xdr:rowOff>
    </xdr:from>
    <xdr:ext cx="534377" cy="259045"/>
    <xdr:sp macro="" textlink="">
      <xdr:nvSpPr>
        <xdr:cNvPr id="535" name="テキスト ボックス 534"/>
        <xdr:cNvSpPr txBox="1"/>
      </xdr:nvSpPr>
      <xdr:spPr>
        <a:xfrm>
          <a:off x="14325111" y="65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58633</xdr:rowOff>
    </xdr:from>
    <xdr:to>
      <xdr:col>72</xdr:col>
      <xdr:colOff>38100</xdr:colOff>
      <xdr:row>37</xdr:row>
      <xdr:rowOff>160234</xdr:rowOff>
    </xdr:to>
    <xdr:sp macro="" textlink="">
      <xdr:nvSpPr>
        <xdr:cNvPr id="536" name="楕円 535"/>
        <xdr:cNvSpPr/>
      </xdr:nvSpPr>
      <xdr:spPr>
        <a:xfrm>
          <a:off x="13652500" y="640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151361</xdr:rowOff>
    </xdr:from>
    <xdr:ext cx="534377" cy="259045"/>
    <xdr:sp macro="" textlink="">
      <xdr:nvSpPr>
        <xdr:cNvPr id="537" name="テキスト ボックス 536"/>
        <xdr:cNvSpPr txBox="1"/>
      </xdr:nvSpPr>
      <xdr:spPr>
        <a:xfrm>
          <a:off x="13436111" y="6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63205</xdr:rowOff>
    </xdr:from>
    <xdr:to>
      <xdr:col>67</xdr:col>
      <xdr:colOff>101600</xdr:colOff>
      <xdr:row>37</xdr:row>
      <xdr:rowOff>164805</xdr:rowOff>
    </xdr:to>
    <xdr:sp macro="" textlink="">
      <xdr:nvSpPr>
        <xdr:cNvPr id="538" name="楕円 537"/>
        <xdr:cNvSpPr/>
      </xdr:nvSpPr>
      <xdr:spPr>
        <a:xfrm>
          <a:off x="127635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155932</xdr:rowOff>
    </xdr:from>
    <xdr:ext cx="534377" cy="259045"/>
    <xdr:sp macro="" textlink="">
      <xdr:nvSpPr>
        <xdr:cNvPr id="539" name="テキスト ボックス 538"/>
        <xdr:cNvSpPr txBox="1"/>
      </xdr:nvSpPr>
      <xdr:spPr>
        <a:xfrm>
          <a:off x="12547111" y="64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162880</xdr:rowOff>
    </xdr:from>
    <xdr:to>
      <xdr:col>85</xdr:col>
      <xdr:colOff>127000</xdr:colOff>
      <xdr:row>54</xdr:row>
      <xdr:rowOff>60650</xdr:rowOff>
    </xdr:to>
    <xdr:cxnSp macro="">
      <xdr:nvCxnSpPr>
        <xdr:cNvPr id="567" name="直線コネクタ 566"/>
        <xdr:cNvCxnSpPr/>
      </xdr:nvCxnSpPr>
      <xdr:spPr>
        <a:xfrm>
          <a:off x="15481300" y="9249730"/>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162880</xdr:rowOff>
    </xdr:from>
    <xdr:to>
      <xdr:col>81</xdr:col>
      <xdr:colOff>50800</xdr:colOff>
      <xdr:row>54</xdr:row>
      <xdr:rowOff>124841</xdr:rowOff>
    </xdr:to>
    <xdr:cxnSp macro="">
      <xdr:nvCxnSpPr>
        <xdr:cNvPr id="570" name="直線コネクタ 569"/>
        <xdr:cNvCxnSpPr/>
      </xdr:nvCxnSpPr>
      <xdr:spPr>
        <a:xfrm flipV="1">
          <a:off x="14592300" y="9249730"/>
          <a:ext cx="889000" cy="1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91922</xdr:rowOff>
    </xdr:from>
    <xdr:to>
      <xdr:col>76</xdr:col>
      <xdr:colOff>114300</xdr:colOff>
      <xdr:row>54</xdr:row>
      <xdr:rowOff>124841</xdr:rowOff>
    </xdr:to>
    <xdr:cxnSp macro="">
      <xdr:nvCxnSpPr>
        <xdr:cNvPr id="573" name="直線コネクタ 572"/>
        <xdr:cNvCxnSpPr/>
      </xdr:nvCxnSpPr>
      <xdr:spPr>
        <a:xfrm>
          <a:off x="13703300" y="9007322"/>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91922</xdr:rowOff>
    </xdr:from>
    <xdr:to>
      <xdr:col>71</xdr:col>
      <xdr:colOff>177800</xdr:colOff>
      <xdr:row>54</xdr:row>
      <xdr:rowOff>124223</xdr:rowOff>
    </xdr:to>
    <xdr:cxnSp macro="">
      <xdr:nvCxnSpPr>
        <xdr:cNvPr id="576" name="直線コネクタ 575"/>
        <xdr:cNvCxnSpPr/>
      </xdr:nvCxnSpPr>
      <xdr:spPr>
        <a:xfrm flipV="1">
          <a:off x="12814300" y="9007322"/>
          <a:ext cx="889000" cy="37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8" name="テキスト ボックス 577"/>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0" name="テキスト ボックス 579"/>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9850</xdr:rowOff>
    </xdr:from>
    <xdr:to>
      <xdr:col>85</xdr:col>
      <xdr:colOff>177800</xdr:colOff>
      <xdr:row>54</xdr:row>
      <xdr:rowOff>111450</xdr:rowOff>
    </xdr:to>
    <xdr:sp macro="" textlink="">
      <xdr:nvSpPr>
        <xdr:cNvPr id="586" name="楕円 585"/>
        <xdr:cNvSpPr/>
      </xdr:nvSpPr>
      <xdr:spPr>
        <a:xfrm>
          <a:off x="16268700" y="92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32727</xdr:rowOff>
    </xdr:from>
    <xdr:ext cx="534377" cy="259045"/>
    <xdr:sp macro="" textlink="">
      <xdr:nvSpPr>
        <xdr:cNvPr id="587" name="教育費該当値テキスト"/>
        <xdr:cNvSpPr txBox="1"/>
      </xdr:nvSpPr>
      <xdr:spPr>
        <a:xfrm>
          <a:off x="16370300" y="91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112080</xdr:rowOff>
    </xdr:from>
    <xdr:to>
      <xdr:col>81</xdr:col>
      <xdr:colOff>101600</xdr:colOff>
      <xdr:row>54</xdr:row>
      <xdr:rowOff>42230</xdr:rowOff>
    </xdr:to>
    <xdr:sp macro="" textlink="">
      <xdr:nvSpPr>
        <xdr:cNvPr id="588" name="楕円 587"/>
        <xdr:cNvSpPr/>
      </xdr:nvSpPr>
      <xdr:spPr>
        <a:xfrm>
          <a:off x="15430500" y="91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58757</xdr:rowOff>
    </xdr:from>
    <xdr:ext cx="534377" cy="259045"/>
    <xdr:sp macro="" textlink="">
      <xdr:nvSpPr>
        <xdr:cNvPr id="589" name="テキスト ボックス 588"/>
        <xdr:cNvSpPr txBox="1"/>
      </xdr:nvSpPr>
      <xdr:spPr>
        <a:xfrm>
          <a:off x="15214111" y="89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74041</xdr:rowOff>
    </xdr:from>
    <xdr:to>
      <xdr:col>76</xdr:col>
      <xdr:colOff>165100</xdr:colOff>
      <xdr:row>55</xdr:row>
      <xdr:rowOff>4191</xdr:rowOff>
    </xdr:to>
    <xdr:sp macro="" textlink="">
      <xdr:nvSpPr>
        <xdr:cNvPr id="590" name="楕円 589"/>
        <xdr:cNvSpPr/>
      </xdr:nvSpPr>
      <xdr:spPr>
        <a:xfrm>
          <a:off x="14541500" y="93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20718</xdr:rowOff>
    </xdr:from>
    <xdr:ext cx="534377" cy="259045"/>
    <xdr:sp macro="" textlink="">
      <xdr:nvSpPr>
        <xdr:cNvPr id="591" name="テキスト ボックス 590"/>
        <xdr:cNvSpPr txBox="1"/>
      </xdr:nvSpPr>
      <xdr:spPr>
        <a:xfrm>
          <a:off x="14325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41122</xdr:rowOff>
    </xdr:from>
    <xdr:to>
      <xdr:col>72</xdr:col>
      <xdr:colOff>38100</xdr:colOff>
      <xdr:row>52</xdr:row>
      <xdr:rowOff>142722</xdr:rowOff>
    </xdr:to>
    <xdr:sp macro="" textlink="">
      <xdr:nvSpPr>
        <xdr:cNvPr id="592" name="楕円 591"/>
        <xdr:cNvSpPr/>
      </xdr:nvSpPr>
      <xdr:spPr>
        <a:xfrm>
          <a:off x="13652500" y="8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159249</xdr:rowOff>
    </xdr:from>
    <xdr:ext cx="534377" cy="259045"/>
    <xdr:sp macro="" textlink="">
      <xdr:nvSpPr>
        <xdr:cNvPr id="593" name="テキスト ボックス 592"/>
        <xdr:cNvSpPr txBox="1"/>
      </xdr:nvSpPr>
      <xdr:spPr>
        <a:xfrm>
          <a:off x="13436111" y="87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73423</xdr:rowOff>
    </xdr:from>
    <xdr:to>
      <xdr:col>67</xdr:col>
      <xdr:colOff>101600</xdr:colOff>
      <xdr:row>55</xdr:row>
      <xdr:rowOff>3573</xdr:rowOff>
    </xdr:to>
    <xdr:sp macro="" textlink="">
      <xdr:nvSpPr>
        <xdr:cNvPr id="594" name="楕円 593"/>
        <xdr:cNvSpPr/>
      </xdr:nvSpPr>
      <xdr:spPr>
        <a:xfrm>
          <a:off x="12763500" y="93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20100</xdr:rowOff>
    </xdr:from>
    <xdr:ext cx="534377" cy="259045"/>
    <xdr:sp macro="" textlink="">
      <xdr:nvSpPr>
        <xdr:cNvPr id="595" name="テキスト ボックス 594"/>
        <xdr:cNvSpPr txBox="1"/>
      </xdr:nvSpPr>
      <xdr:spPr>
        <a:xfrm>
          <a:off x="12547111" y="91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127203</xdr:rowOff>
    </xdr:from>
    <xdr:to>
      <xdr:col>85</xdr:col>
      <xdr:colOff>127000</xdr:colOff>
      <xdr:row>79</xdr:row>
      <xdr:rowOff>254</xdr:rowOff>
    </xdr:to>
    <xdr:cxnSp macro="">
      <xdr:nvCxnSpPr>
        <xdr:cNvPr id="624" name="直線コネクタ 623"/>
        <xdr:cNvCxnSpPr/>
      </xdr:nvCxnSpPr>
      <xdr:spPr>
        <a:xfrm>
          <a:off x="15481300" y="13500303"/>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69977</xdr:rowOff>
    </xdr:from>
    <xdr:to>
      <xdr:col>81</xdr:col>
      <xdr:colOff>50800</xdr:colOff>
      <xdr:row>78</xdr:row>
      <xdr:rowOff>127203</xdr:rowOff>
    </xdr:to>
    <xdr:cxnSp macro="">
      <xdr:nvCxnSpPr>
        <xdr:cNvPr id="627" name="直線コネクタ 626"/>
        <xdr:cNvCxnSpPr/>
      </xdr:nvCxnSpPr>
      <xdr:spPr>
        <a:xfrm>
          <a:off x="14592300" y="13271627"/>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69977</xdr:rowOff>
    </xdr:from>
    <xdr:to>
      <xdr:col>76</xdr:col>
      <xdr:colOff>114300</xdr:colOff>
      <xdr:row>79</xdr:row>
      <xdr:rowOff>788</xdr:rowOff>
    </xdr:to>
    <xdr:cxnSp macro="">
      <xdr:nvCxnSpPr>
        <xdr:cNvPr id="630" name="直線コネクタ 629"/>
        <xdr:cNvCxnSpPr/>
      </xdr:nvCxnSpPr>
      <xdr:spPr>
        <a:xfrm flipV="1">
          <a:off x="13703300" y="13271627"/>
          <a:ext cx="889000" cy="2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xdr:rowOff>
    </xdr:from>
    <xdr:to>
      <xdr:col>71</xdr:col>
      <xdr:colOff>177800</xdr:colOff>
      <xdr:row>79</xdr:row>
      <xdr:rowOff>32868</xdr:rowOff>
    </xdr:to>
    <xdr:cxnSp macro="">
      <xdr:nvCxnSpPr>
        <xdr:cNvPr id="633" name="直線コネクタ 632"/>
        <xdr:cNvCxnSpPr/>
      </xdr:nvCxnSpPr>
      <xdr:spPr>
        <a:xfrm flipV="1">
          <a:off x="12814300" y="1354533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5" name="テキスト ボックス 634"/>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120904</xdr:rowOff>
    </xdr:from>
    <xdr:to>
      <xdr:col>85</xdr:col>
      <xdr:colOff>177800</xdr:colOff>
      <xdr:row>79</xdr:row>
      <xdr:rowOff>51054</xdr:rowOff>
    </xdr:to>
    <xdr:sp macro="" textlink="">
      <xdr:nvSpPr>
        <xdr:cNvPr id="643" name="楕円 642"/>
        <xdr:cNvSpPr/>
      </xdr:nvSpPr>
      <xdr:spPr>
        <a:xfrm>
          <a:off x="16268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64508</xdr:rowOff>
    </xdr:from>
    <xdr:ext cx="378565" cy="259045"/>
    <xdr:sp macro="" textlink="">
      <xdr:nvSpPr>
        <xdr:cNvPr id="644" name="災害復旧費該当値テキスト"/>
        <xdr:cNvSpPr txBox="1"/>
      </xdr:nvSpPr>
      <xdr:spPr>
        <a:xfrm>
          <a:off x="16370300" y="1343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76403</xdr:rowOff>
    </xdr:from>
    <xdr:to>
      <xdr:col>81</xdr:col>
      <xdr:colOff>101600</xdr:colOff>
      <xdr:row>79</xdr:row>
      <xdr:rowOff>6553</xdr:rowOff>
    </xdr:to>
    <xdr:sp macro="" textlink="">
      <xdr:nvSpPr>
        <xdr:cNvPr id="645" name="楕円 644"/>
        <xdr:cNvSpPr/>
      </xdr:nvSpPr>
      <xdr:spPr>
        <a:xfrm>
          <a:off x="15430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169130</xdr:rowOff>
    </xdr:from>
    <xdr:ext cx="469744" cy="259045"/>
    <xdr:sp macro="" textlink="">
      <xdr:nvSpPr>
        <xdr:cNvPr id="646" name="テキスト ボックス 645"/>
        <xdr:cNvSpPr txBox="1"/>
      </xdr:nvSpPr>
      <xdr:spPr>
        <a:xfrm>
          <a:off x="15246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19177</xdr:rowOff>
    </xdr:from>
    <xdr:to>
      <xdr:col>76</xdr:col>
      <xdr:colOff>165100</xdr:colOff>
      <xdr:row>77</xdr:row>
      <xdr:rowOff>120777</xdr:rowOff>
    </xdr:to>
    <xdr:sp macro="" textlink="">
      <xdr:nvSpPr>
        <xdr:cNvPr id="647" name="楕円 646"/>
        <xdr:cNvSpPr/>
      </xdr:nvSpPr>
      <xdr:spPr>
        <a:xfrm>
          <a:off x="14541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137304</xdr:rowOff>
    </xdr:from>
    <xdr:ext cx="469744" cy="259045"/>
    <xdr:sp macro="" textlink="">
      <xdr:nvSpPr>
        <xdr:cNvPr id="648" name="テキスト ボックス 647"/>
        <xdr:cNvSpPr txBox="1"/>
      </xdr:nvSpPr>
      <xdr:spPr>
        <a:xfrm>
          <a:off x="1435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121438</xdr:rowOff>
    </xdr:from>
    <xdr:to>
      <xdr:col>72</xdr:col>
      <xdr:colOff>38100</xdr:colOff>
      <xdr:row>79</xdr:row>
      <xdr:rowOff>51588</xdr:rowOff>
    </xdr:to>
    <xdr:sp macro="" textlink="">
      <xdr:nvSpPr>
        <xdr:cNvPr id="649" name="楕円 648"/>
        <xdr:cNvSpPr/>
      </xdr:nvSpPr>
      <xdr:spPr>
        <a:xfrm>
          <a:off x="13652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68115</xdr:rowOff>
    </xdr:from>
    <xdr:ext cx="378565" cy="259045"/>
    <xdr:sp macro="" textlink="">
      <xdr:nvSpPr>
        <xdr:cNvPr id="650" name="テキスト ボックス 649"/>
        <xdr:cNvSpPr txBox="1"/>
      </xdr:nvSpPr>
      <xdr:spPr>
        <a:xfrm>
          <a:off x="13514017" y="1326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153518</xdr:rowOff>
    </xdr:from>
    <xdr:to>
      <xdr:col>67</xdr:col>
      <xdr:colOff>101600</xdr:colOff>
      <xdr:row>79</xdr:row>
      <xdr:rowOff>83668</xdr:rowOff>
    </xdr:to>
    <xdr:sp macro="" textlink="">
      <xdr:nvSpPr>
        <xdr:cNvPr id="651" name="楕円 650"/>
        <xdr:cNvSpPr/>
      </xdr:nvSpPr>
      <xdr:spPr>
        <a:xfrm>
          <a:off x="12763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74795</xdr:rowOff>
    </xdr:from>
    <xdr:ext cx="378565" cy="259045"/>
    <xdr:sp macro="" textlink="">
      <xdr:nvSpPr>
        <xdr:cNvPr id="652" name="テキスト ボックス 651"/>
        <xdr:cNvSpPr txBox="1"/>
      </xdr:nvSpPr>
      <xdr:spPr>
        <a:xfrm>
          <a:off x="12625017" y="1361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49371</xdr:rowOff>
    </xdr:from>
    <xdr:to>
      <xdr:col>85</xdr:col>
      <xdr:colOff>127000</xdr:colOff>
      <xdr:row>97</xdr:row>
      <xdr:rowOff>144207</xdr:rowOff>
    </xdr:to>
    <xdr:cxnSp macro="">
      <xdr:nvCxnSpPr>
        <xdr:cNvPr id="684" name="直線コネクタ 683"/>
        <xdr:cNvCxnSpPr/>
      </xdr:nvCxnSpPr>
      <xdr:spPr>
        <a:xfrm flipV="1">
          <a:off x="15481300" y="1668002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91858</xdr:rowOff>
    </xdr:from>
    <xdr:to>
      <xdr:col>81</xdr:col>
      <xdr:colOff>50800</xdr:colOff>
      <xdr:row>97</xdr:row>
      <xdr:rowOff>144207</xdr:rowOff>
    </xdr:to>
    <xdr:cxnSp macro="">
      <xdr:nvCxnSpPr>
        <xdr:cNvPr id="687" name="直線コネクタ 686"/>
        <xdr:cNvCxnSpPr/>
      </xdr:nvCxnSpPr>
      <xdr:spPr>
        <a:xfrm>
          <a:off x="14592300" y="1672250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91858</xdr:rowOff>
    </xdr:from>
    <xdr:to>
      <xdr:col>76</xdr:col>
      <xdr:colOff>114300</xdr:colOff>
      <xdr:row>97</xdr:row>
      <xdr:rowOff>112757</xdr:rowOff>
    </xdr:to>
    <xdr:cxnSp macro="">
      <xdr:nvCxnSpPr>
        <xdr:cNvPr id="690" name="直線コネクタ 689"/>
        <xdr:cNvCxnSpPr/>
      </xdr:nvCxnSpPr>
      <xdr:spPr>
        <a:xfrm flipV="1">
          <a:off x="13703300" y="16722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112757</xdr:rowOff>
    </xdr:from>
    <xdr:to>
      <xdr:col>71</xdr:col>
      <xdr:colOff>177800</xdr:colOff>
      <xdr:row>98</xdr:row>
      <xdr:rowOff>53680</xdr:rowOff>
    </xdr:to>
    <xdr:cxnSp macro="">
      <xdr:nvCxnSpPr>
        <xdr:cNvPr id="693" name="直線コネクタ 692"/>
        <xdr:cNvCxnSpPr/>
      </xdr:nvCxnSpPr>
      <xdr:spPr>
        <a:xfrm flipV="1">
          <a:off x="12814300" y="16743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170021</xdr:rowOff>
    </xdr:from>
    <xdr:to>
      <xdr:col>85</xdr:col>
      <xdr:colOff>177800</xdr:colOff>
      <xdr:row>97</xdr:row>
      <xdr:rowOff>100171</xdr:rowOff>
    </xdr:to>
    <xdr:sp macro="" textlink="">
      <xdr:nvSpPr>
        <xdr:cNvPr id="703" name="楕円 702"/>
        <xdr:cNvSpPr/>
      </xdr:nvSpPr>
      <xdr:spPr>
        <a:xfrm>
          <a:off x="16268700" y="166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148448</xdr:rowOff>
    </xdr:from>
    <xdr:ext cx="534377" cy="259045"/>
    <xdr:sp macro="" textlink="">
      <xdr:nvSpPr>
        <xdr:cNvPr id="704" name="公債費該当値テキスト"/>
        <xdr:cNvSpPr txBox="1"/>
      </xdr:nvSpPr>
      <xdr:spPr>
        <a:xfrm>
          <a:off x="16370300" y="16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93407</xdr:rowOff>
    </xdr:from>
    <xdr:to>
      <xdr:col>81</xdr:col>
      <xdr:colOff>101600</xdr:colOff>
      <xdr:row>98</xdr:row>
      <xdr:rowOff>23557</xdr:rowOff>
    </xdr:to>
    <xdr:sp macro="" textlink="">
      <xdr:nvSpPr>
        <xdr:cNvPr id="705" name="楕円 704"/>
        <xdr:cNvSpPr/>
      </xdr:nvSpPr>
      <xdr:spPr>
        <a:xfrm>
          <a:off x="15430500" y="167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14684</xdr:rowOff>
    </xdr:from>
    <xdr:ext cx="534377" cy="259045"/>
    <xdr:sp macro="" textlink="">
      <xdr:nvSpPr>
        <xdr:cNvPr id="706" name="テキスト ボックス 705"/>
        <xdr:cNvSpPr txBox="1"/>
      </xdr:nvSpPr>
      <xdr:spPr>
        <a:xfrm>
          <a:off x="15214111" y="168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41058</xdr:rowOff>
    </xdr:from>
    <xdr:to>
      <xdr:col>76</xdr:col>
      <xdr:colOff>165100</xdr:colOff>
      <xdr:row>97</xdr:row>
      <xdr:rowOff>142658</xdr:rowOff>
    </xdr:to>
    <xdr:sp macro="" textlink="">
      <xdr:nvSpPr>
        <xdr:cNvPr id="707" name="楕円 706"/>
        <xdr:cNvSpPr/>
      </xdr:nvSpPr>
      <xdr:spPr>
        <a:xfrm>
          <a:off x="14541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133785</xdr:rowOff>
    </xdr:from>
    <xdr:ext cx="534377" cy="259045"/>
    <xdr:sp macro="" textlink="">
      <xdr:nvSpPr>
        <xdr:cNvPr id="708" name="テキスト ボックス 707"/>
        <xdr:cNvSpPr txBox="1"/>
      </xdr:nvSpPr>
      <xdr:spPr>
        <a:xfrm>
          <a:off x="14325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61957</xdr:rowOff>
    </xdr:from>
    <xdr:to>
      <xdr:col>72</xdr:col>
      <xdr:colOff>38100</xdr:colOff>
      <xdr:row>97</xdr:row>
      <xdr:rowOff>163557</xdr:rowOff>
    </xdr:to>
    <xdr:sp macro="" textlink="">
      <xdr:nvSpPr>
        <xdr:cNvPr id="709" name="楕円 708"/>
        <xdr:cNvSpPr/>
      </xdr:nvSpPr>
      <xdr:spPr>
        <a:xfrm>
          <a:off x="13652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154684</xdr:rowOff>
    </xdr:from>
    <xdr:ext cx="534377" cy="259045"/>
    <xdr:sp macro="" textlink="">
      <xdr:nvSpPr>
        <xdr:cNvPr id="710" name="テキスト ボックス 709"/>
        <xdr:cNvSpPr txBox="1"/>
      </xdr:nvSpPr>
      <xdr:spPr>
        <a:xfrm>
          <a:off x="13436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2880</xdr:rowOff>
    </xdr:from>
    <xdr:to>
      <xdr:col>67</xdr:col>
      <xdr:colOff>101600</xdr:colOff>
      <xdr:row>98</xdr:row>
      <xdr:rowOff>104480</xdr:rowOff>
    </xdr:to>
    <xdr:sp macro="" textlink="">
      <xdr:nvSpPr>
        <xdr:cNvPr id="711" name="楕円 710"/>
        <xdr:cNvSpPr/>
      </xdr:nvSpPr>
      <xdr:spPr>
        <a:xfrm>
          <a:off x="12763500" y="168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95607</xdr:rowOff>
    </xdr:from>
    <xdr:ext cx="534377" cy="259045"/>
    <xdr:sp macro="" textlink="">
      <xdr:nvSpPr>
        <xdr:cNvPr id="712" name="テキスト ボックス 711"/>
        <xdr:cNvSpPr txBox="1"/>
      </xdr:nvSpPr>
      <xdr:spPr>
        <a:xfrm>
          <a:off x="12547111" y="168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138329</xdr:rowOff>
    </xdr:from>
    <xdr:to>
      <xdr:col>116</xdr:col>
      <xdr:colOff>63500</xdr:colOff>
      <xdr:row>38</xdr:row>
      <xdr:rowOff>139243</xdr:rowOff>
    </xdr:to>
    <xdr:cxnSp macro="">
      <xdr:nvCxnSpPr>
        <xdr:cNvPr id="739" name="直線コネクタ 738"/>
        <xdr:cNvCxnSpPr/>
      </xdr:nvCxnSpPr>
      <xdr:spPr>
        <a:xfrm flipV="1">
          <a:off x="21323300" y="665342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139243</xdr:rowOff>
    </xdr:to>
    <xdr:cxnSp macro="">
      <xdr:nvCxnSpPr>
        <xdr:cNvPr id="742" name="直線コネクタ 741"/>
        <xdr:cNvCxnSpPr/>
      </xdr:nvCxnSpPr>
      <xdr:spPr>
        <a:xfrm>
          <a:off x="2043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138785</xdr:rowOff>
    </xdr:to>
    <xdr:cxnSp macro="">
      <xdr:nvCxnSpPr>
        <xdr:cNvPr id="745" name="直線コネクタ 744"/>
        <xdr:cNvCxnSpPr/>
      </xdr:nvCxnSpPr>
      <xdr:spPr>
        <a:xfrm>
          <a:off x="19545300" y="66520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48" name="直線コネクタ 747"/>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58" name="楕円 757"/>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38067</xdr:rowOff>
    </xdr:from>
    <xdr:ext cx="249299" cy="259045"/>
    <xdr:sp macro="" textlink="">
      <xdr:nvSpPr>
        <xdr:cNvPr id="759" name="諸支出金該当値テキスト"/>
        <xdr:cNvSpPr txBox="1"/>
      </xdr:nvSpPr>
      <xdr:spPr>
        <a:xfrm>
          <a:off x="22212300" y="6553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60" name="楕円 759"/>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9720</xdr:rowOff>
    </xdr:from>
    <xdr:ext cx="249299" cy="259045"/>
    <xdr:sp macro="" textlink="">
      <xdr:nvSpPr>
        <xdr:cNvPr id="761" name="テキスト ボックス 760"/>
        <xdr:cNvSpPr txBox="1"/>
      </xdr:nvSpPr>
      <xdr:spPr>
        <a:xfrm>
          <a:off x="21198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62" name="楕円 761"/>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63" name="テキスト ボックス 762"/>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64" name="楕円 763"/>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65" name="テキスト ボックス 764"/>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6" name="楕円 765"/>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67" name="テキスト ボックス 766"/>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土木費は前年度から住民一人当たりコストが増加し、</a:t>
          </a:r>
          <a:r>
            <a:rPr kumimoji="1" lang="en-US" altLang="ja-JP" sz="1300">
              <a:latin typeface="ＭＳ Ｐゴシック" panose="020B0600070205080204" pitchFamily="50" charset="-128"/>
              <a:ea typeface="ＭＳ Ｐゴシック" panose="020B0600070205080204" pitchFamily="50" charset="-128"/>
            </a:rPr>
            <a:t>177,282</a:t>
          </a:r>
          <a:r>
            <a:rPr kumimoji="1" lang="ja-JP" altLang="en-US" sz="1300">
              <a:latin typeface="ＭＳ Ｐゴシック" panose="020B0600070205080204" pitchFamily="50" charset="-128"/>
              <a:ea typeface="ＭＳ Ｐゴシック" panose="020B0600070205080204" pitchFamily="50" charset="-128"/>
            </a:rPr>
            <a:t>円となり、４年連続で類似団体内順位が１位となった。これは、北大阪急行線の延伸や新駅周辺整備の進展によるものであり、今後は事業費のピークを過ぎたことにより、右肩下がりになることが想定されているが、令和５年度の延伸線開業に向けて一定期間中は土木費が高い値で推移する見込みである。なお、北大阪急行線の延伸や新駅周辺整備の財源として市債を発行していることから、現在は類似団体内平均値以下である公債費についても、償還が本格的に始まる中で、一定程度は上昇する見込みである。また、令和２年度においては市立病院への減収補てんや環境クリーンセンターの改修により、衛生費が類似団体内平均値を大きく上回った。土木費、衛生費以外については概ね類似団体平均値の推移と同じような傾向にあるものの、保育所定員拡大による扶助費の増加などにより民生費の増加が見込まれており、高齢化が今後進んでいく本市においては、新型コロナウイルス感染症の影響なども含め、推移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新型コロナウイルス感染症対策として各種支援を行ったことにより、財政調整基金の残高は減少した。</a:t>
          </a:r>
        </a:p>
        <a:p>
          <a:r>
            <a:rPr kumimoji="1" lang="ja-JP" altLang="en-US" sz="1300">
              <a:latin typeface="ＭＳ ゴシック" pitchFamily="49" charset="-128"/>
              <a:ea typeface="ＭＳ ゴシック" pitchFamily="49" charset="-128"/>
            </a:rPr>
            <a:t>　実質単年度収支については、新型コロナウイルス感染症対策事業に充当するため財政調整基金の繰入額が大幅に増加したことにより、前年度から大きく減少した。今後は、新型コロナウイルス感染症の影響等により適正な水準の実質収支の確保が困難になることが想定されるが、「箕面市新改革プラン」を元に、特定財源の最大限の確保と歳出の徹底的な削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特別会計国民健康保険事業費は、平成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保険料の適正な賦課に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p>
        <a:p>
          <a:r>
            <a:rPr kumimoji="1" lang="ja-JP" altLang="en-US" sz="1400">
              <a:latin typeface="ＭＳ ゴシック" pitchFamily="49" charset="-128"/>
              <a:ea typeface="ＭＳ ゴシック" pitchFamily="49" charset="-128"/>
            </a:rPr>
            <a:t>　直近５年間では、特別会計国民健康保険事業費以外の全ての会計で黒字を確保できており、特に競艇事業会計については業界全体の傾向として、電話投票の増加やナイターレースの浸透などにより売り上げが拡大傾向にあり、本市においても収益が増加傾向にあるため、一層の市財政への寄与が期待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p>
        <a:p>
          <a:r>
            <a:rPr kumimoji="1" lang="ja-JP" altLang="en-US" sz="1400">
              <a:latin typeface="ＭＳ ゴシック" pitchFamily="49" charset="-128"/>
              <a:ea typeface="ＭＳ ゴシック" pitchFamily="49" charset="-128"/>
            </a:rPr>
            <a:t>　今後も、北大阪急行南北線延伸整備により実質公債費比率が一定上昇する見込みであることから、特定財源の最大限の確保を図るとともに、基金を有効活用することで、過度に市債に依存しない規律ある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北大阪急行線延伸や新駅周辺整備の進展に伴い、その財源として市債発行額が増加傾向にあるため、一般会計等における地方債残高が令和元年度から約</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％）増加した。令和５年度の延伸線開業にかけて一定の市債発行は続く見込みであるが、特定財源の最大限の確保を図り、残高抑制に努める。</a:t>
          </a:r>
        </a:p>
        <a:p>
          <a:r>
            <a:rPr kumimoji="1" lang="ja-JP" altLang="en-US" sz="1400">
              <a:latin typeface="ＭＳ ゴシック" pitchFamily="49" charset="-128"/>
              <a:ea typeface="ＭＳ ゴシック" pitchFamily="49" charset="-128"/>
            </a:rPr>
            <a:t>　将来負担比率の分子全体としては増加したものの、充当可能財源において将来需要に備えた計画的な積立を実施したことにより</a:t>
          </a:r>
          <a:r>
            <a:rPr kumimoji="1" lang="ja-JP" altLang="ja-JP" sz="11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依然低負担を維持している状態である。</a:t>
          </a:r>
        </a:p>
        <a:p>
          <a:r>
            <a:rPr kumimoji="1" lang="ja-JP" altLang="en-US" sz="1400">
              <a:latin typeface="ＭＳ ゴシック" pitchFamily="49" charset="-128"/>
              <a:ea typeface="ＭＳ ゴシック" pitchFamily="49" charset="-128"/>
            </a:rPr>
            <a:t>　今後も引き続き、財政規律を高いレベルで堅持し、将来世代に負担を先送りすることのない財政運営に努める。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処分積立や将来に備えて計画的な積立を行う一方で、令和２年度においては、新型コロナウイルス感染症対策としての各種支援や、北大阪急行線延伸、それに伴う新駅周辺整備などの財源として取崩しを行った結果、基金残高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・後年度の公債費負担を軽減するため、北大阪急行線延伸の財源として北大阪急行南北線延伸整備基金を活用し、市債の発行抑制を図る。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・基金の透明性確保、使途の明確化を図るため、財政調整基金に過剰に積み立てることはせず、将来に備えて個々の特定目的基金に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積み替えるなど、適正管理に努める。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・今後予定されているビッグプロジェクトでは、過度に市債に依存せず、基金を有効活用し、将来世代に負担を先送りすることのない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・北大阪急行南北線延伸整備基金：北大阪急行南北線の延伸整備及び関連交通施設の整備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・保健福祉総合推進基金：保健福祉施策の総合的推進を図るための施設整備及び事業の運営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・未来子ども基金：未来を担う子どもたちが地域の中で健やかに成長することを目的とする事業の推進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・北大阪急行南北線延伸整備基金：北大阪急行線の延伸整備の財源として取り崩したことによる減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・都市施設整備基金：将来の支出に備え、積み立てたことによる増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・学校教育施設整備基金：学校施設増築の財源として取り崩したことによる減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・保健福祉総合推進基金：保健福祉施設に係る整備の財源として取り崩したことによる減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・未来子ども基金：将来の支出に備え、積み立てたことによる増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・北大阪急行南北線延伸整備基金：北大阪急行線延伸整備にかかる公債費の償還及び、新規発行債の抑制に活用する。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・その他特定目的基金：公共施設の整備など特定の財政負担に備えるため、一定額を確保していく。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・令和２年度は、新型コロナウイルス感染症対策としての各種支援などの財源として取崩を行った結果、基金残高は前年度から約８億円減少した。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・将来の財政需要に備え、適正な残高の維持に努める。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・決算剰余金及び将来に備え、約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・公債費償還のため、４億円を取崩した。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・北大阪急行線延伸に伴う新駅周辺整備などビッグプロジェクトの公債費償還に備え、計画的な積立を行い、償還財源として活用する。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年度末時点における有形固定資産減価償却率は、類似団体内平均値を下回っている。今後、公共施設等総合管理計画に基づき、長寿命化や大規模改修を計画的に行い、各施設の適切な維持管理に努める。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8" name="直線コネクタ 67"/>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9"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0" name="直線コネクタ 69"/>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1"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2" name="直線コネクタ 71"/>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3"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4" name="フローチャート: 判断 73"/>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5" name="フローチャート: 判断 74"/>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6" name="フローチャート: 判断 75"/>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7" name="フローチャート: 判断 76"/>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8" name="フローチャート: 判断 77"/>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27</xdr:row>
      <xdr:rowOff>127635</xdr:rowOff>
    </xdr:from>
    <xdr:to>
      <xdr:col>7</xdr:col>
      <xdr:colOff>187325</xdr:colOff>
      <xdr:row>28</xdr:row>
      <xdr:rowOff>57785</xdr:rowOff>
    </xdr:to>
    <xdr:sp macro="" textlink="">
      <xdr:nvSpPr>
        <xdr:cNvPr id="84" name="楕円 83"/>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85"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86"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87"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88"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89"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堅調な収支や基金残高が多いことから、債務償還比率は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新駅周辺整備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にかかる起債が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億円増加したことにより、類似団体内平均値を上回ることとなった。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一定の起債が予定され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、債務償還比率の一定の上昇は不可避である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「箕面市新改革プラン」を元に改革を進め、債務償還比率の抑制を図る。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9" name="テキスト ボックス 10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1" name="テキスト ボックス 110"/>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18" name="直線コネクタ 117"/>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19"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0" name="直線コネクタ 119"/>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23"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24" name="フローチャート: 判断 123"/>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25" name="フローチャート: 判断 124"/>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26" name="フローチャート: 判断 125"/>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27" name="フローチャート: 判断 126"/>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28" name="フローチャート: 判断 127"/>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7184</xdr:rowOff>
    </xdr:from>
    <xdr:to>
      <xdr:col>76</xdr:col>
      <xdr:colOff>73025</xdr:colOff>
      <xdr:row>29</xdr:row>
      <xdr:rowOff>108784</xdr:rowOff>
    </xdr:to>
    <xdr:sp macro="" textlink="">
      <xdr:nvSpPr>
        <xdr:cNvPr id="134" name="楕円 133"/>
        <xdr:cNvSpPr/>
      </xdr:nvSpPr>
      <xdr:spPr>
        <a:xfrm>
          <a:off x="14744700" y="57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157061</xdr:rowOff>
    </xdr:from>
    <xdr:ext cx="469744" cy="259045"/>
    <xdr:sp macro="" textlink="">
      <xdr:nvSpPr>
        <xdr:cNvPr id="135" name="債務償還比率該当値テキスト"/>
        <xdr:cNvSpPr txBox="1"/>
      </xdr:nvSpPr>
      <xdr:spPr>
        <a:xfrm>
          <a:off x="14846300" y="57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92274</xdr:rowOff>
    </xdr:from>
    <xdr:to>
      <xdr:col>72</xdr:col>
      <xdr:colOff>123825</xdr:colOff>
      <xdr:row>29</xdr:row>
      <xdr:rowOff>22424</xdr:rowOff>
    </xdr:to>
    <xdr:sp macro="" textlink="">
      <xdr:nvSpPr>
        <xdr:cNvPr id="136" name="楕円 135"/>
        <xdr:cNvSpPr/>
      </xdr:nvSpPr>
      <xdr:spPr>
        <a:xfrm>
          <a:off x="14033500" y="5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143074</xdr:rowOff>
    </xdr:from>
    <xdr:to>
      <xdr:col>76</xdr:col>
      <xdr:colOff>22225</xdr:colOff>
      <xdr:row>29</xdr:row>
      <xdr:rowOff>57984</xdr:rowOff>
    </xdr:to>
    <xdr:cxnSp macro="">
      <xdr:nvCxnSpPr>
        <xdr:cNvPr id="137" name="直線コネクタ 136"/>
        <xdr:cNvCxnSpPr/>
      </xdr:nvCxnSpPr>
      <xdr:spPr>
        <a:xfrm>
          <a:off x="14084300" y="5715199"/>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28727</xdr:rowOff>
    </xdr:from>
    <xdr:to>
      <xdr:col>68</xdr:col>
      <xdr:colOff>123825</xdr:colOff>
      <xdr:row>28</xdr:row>
      <xdr:rowOff>130327</xdr:rowOff>
    </xdr:to>
    <xdr:sp macro="" textlink="">
      <xdr:nvSpPr>
        <xdr:cNvPr id="138" name="楕円 137"/>
        <xdr:cNvSpPr/>
      </xdr:nvSpPr>
      <xdr:spPr>
        <a:xfrm>
          <a:off x="13271500" y="56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79527</xdr:rowOff>
    </xdr:from>
    <xdr:to>
      <xdr:col>72</xdr:col>
      <xdr:colOff>73025</xdr:colOff>
      <xdr:row>28</xdr:row>
      <xdr:rowOff>143074</xdr:rowOff>
    </xdr:to>
    <xdr:cxnSp macro="">
      <xdr:nvCxnSpPr>
        <xdr:cNvPr id="139" name="直線コネクタ 138"/>
        <xdr:cNvCxnSpPr/>
      </xdr:nvCxnSpPr>
      <xdr:spPr>
        <a:xfrm>
          <a:off x="13322300" y="5651652"/>
          <a:ext cx="762000" cy="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72987</xdr:rowOff>
    </xdr:from>
    <xdr:to>
      <xdr:col>64</xdr:col>
      <xdr:colOff>123825</xdr:colOff>
      <xdr:row>29</xdr:row>
      <xdr:rowOff>3137</xdr:rowOff>
    </xdr:to>
    <xdr:sp macro="" textlink="">
      <xdr:nvSpPr>
        <xdr:cNvPr id="140" name="楕円 139"/>
        <xdr:cNvSpPr/>
      </xdr:nvSpPr>
      <xdr:spPr>
        <a:xfrm>
          <a:off x="12509500" y="56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79527</xdr:rowOff>
    </xdr:from>
    <xdr:to>
      <xdr:col>68</xdr:col>
      <xdr:colOff>73025</xdr:colOff>
      <xdr:row>28</xdr:row>
      <xdr:rowOff>123787</xdr:rowOff>
    </xdr:to>
    <xdr:cxnSp macro="">
      <xdr:nvCxnSpPr>
        <xdr:cNvPr id="141" name="直線コネクタ 140"/>
        <xdr:cNvCxnSpPr/>
      </xdr:nvCxnSpPr>
      <xdr:spPr>
        <a:xfrm flipV="1">
          <a:off x="12560300" y="5651652"/>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18580</xdr:rowOff>
    </xdr:from>
    <xdr:to>
      <xdr:col>60</xdr:col>
      <xdr:colOff>123825</xdr:colOff>
      <xdr:row>28</xdr:row>
      <xdr:rowOff>120180</xdr:rowOff>
    </xdr:to>
    <xdr:sp macro="" textlink="">
      <xdr:nvSpPr>
        <xdr:cNvPr id="142" name="楕円 141"/>
        <xdr:cNvSpPr/>
      </xdr:nvSpPr>
      <xdr:spPr>
        <a:xfrm>
          <a:off x="11747500" y="55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69380</xdr:rowOff>
    </xdr:from>
    <xdr:to>
      <xdr:col>64</xdr:col>
      <xdr:colOff>73025</xdr:colOff>
      <xdr:row>28</xdr:row>
      <xdr:rowOff>123787</xdr:rowOff>
    </xdr:to>
    <xdr:cxnSp macro="">
      <xdr:nvCxnSpPr>
        <xdr:cNvPr id="143" name="直線コネクタ 142"/>
        <xdr:cNvCxnSpPr/>
      </xdr:nvCxnSpPr>
      <xdr:spPr>
        <a:xfrm>
          <a:off x="11798300" y="5641505"/>
          <a:ext cx="762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44"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45"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46"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47"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38951</xdr:rowOff>
    </xdr:from>
    <xdr:ext cx="469744" cy="259045"/>
    <xdr:sp macro="" textlink="">
      <xdr:nvSpPr>
        <xdr:cNvPr id="148" name="n_1mainValue債務償還比率"/>
        <xdr:cNvSpPr txBox="1"/>
      </xdr:nvSpPr>
      <xdr:spPr>
        <a:xfrm>
          <a:off x="13836727" y="54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146854</xdr:rowOff>
    </xdr:from>
    <xdr:ext cx="469744" cy="259045"/>
    <xdr:sp macro="" textlink="">
      <xdr:nvSpPr>
        <xdr:cNvPr id="149" name="n_2mainValue債務償還比率"/>
        <xdr:cNvSpPr txBox="1"/>
      </xdr:nvSpPr>
      <xdr:spPr>
        <a:xfrm>
          <a:off x="13087427" y="53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19664</xdr:rowOff>
    </xdr:from>
    <xdr:ext cx="469744" cy="259045"/>
    <xdr:sp macro="" textlink="">
      <xdr:nvSpPr>
        <xdr:cNvPr id="150" name="n_3mainValue債務償還比率"/>
        <xdr:cNvSpPr txBox="1"/>
      </xdr:nvSpPr>
      <xdr:spPr>
        <a:xfrm>
          <a:off x="12325427" y="54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136707</xdr:rowOff>
    </xdr:from>
    <xdr:ext cx="469744" cy="259045"/>
    <xdr:sp macro="" textlink="">
      <xdr:nvSpPr>
        <xdr:cNvPr id="151" name="n_4mainValue債務償還比率"/>
        <xdr:cNvSpPr txBox="1"/>
      </xdr:nvSpPr>
      <xdr:spPr>
        <a:xfrm>
          <a:off x="11563427" y="536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132842</xdr:rowOff>
    </xdr:from>
    <xdr:to>
      <xdr:col>6</xdr:col>
      <xdr:colOff>38100</xdr:colOff>
      <xdr:row>36</xdr:row>
      <xdr:rowOff>62992</xdr:rowOff>
    </xdr:to>
    <xdr:sp macro="" textlink="">
      <xdr:nvSpPr>
        <xdr:cNvPr id="71" name="楕円 70"/>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88663</xdr:rowOff>
    </xdr:from>
    <xdr:ext cx="405111" cy="259045"/>
    <xdr:sp macro="" textlink="">
      <xdr:nvSpPr>
        <xdr:cNvPr id="72"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3"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74"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75"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76" name="n_4mainValue【道路】&#10;有形固定資産減価償却率"/>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0" name="直線コネクタ 99"/>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1"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02" name="直線コネクタ 101"/>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03"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04" name="直線コネクタ 103"/>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05"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06" name="フローチャート: 判断 105"/>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07" name="フローチャート: 判断 106"/>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08" name="フローチャート: 判断 107"/>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09" name="フローチャート: 判断 108"/>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0" name="フローチャート: 判断 109"/>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147244</xdr:rowOff>
    </xdr:from>
    <xdr:to>
      <xdr:col>36</xdr:col>
      <xdr:colOff>165100</xdr:colOff>
      <xdr:row>41</xdr:row>
      <xdr:rowOff>77394</xdr:rowOff>
    </xdr:to>
    <xdr:sp macro="" textlink="">
      <xdr:nvSpPr>
        <xdr:cNvPr id="116" name="楕円 115"/>
        <xdr:cNvSpPr/>
      </xdr:nvSpPr>
      <xdr:spPr>
        <a:xfrm>
          <a:off x="6921500" y="70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32732</xdr:rowOff>
    </xdr:from>
    <xdr:ext cx="469744" cy="259045"/>
    <xdr:sp macro="" textlink="">
      <xdr:nvSpPr>
        <xdr:cNvPr id="117"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18"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19"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20"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68521</xdr:rowOff>
    </xdr:from>
    <xdr:ext cx="469744" cy="259045"/>
    <xdr:sp macro="" textlink="">
      <xdr:nvSpPr>
        <xdr:cNvPr id="121" name="n_4mainValue【道路】&#10;一人当たり延長"/>
        <xdr:cNvSpPr txBox="1"/>
      </xdr:nvSpPr>
      <xdr:spPr>
        <a:xfrm>
          <a:off x="6737427" y="70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3" name="直線コネクタ 13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34" name="テキスト ボックス 133"/>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5" name="直線コネクタ 13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6" name="テキスト ボックス 13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7" name="直線コネクタ 13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8" name="テキスト ボックス 13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1" name="直線コネクタ 14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2" name="テキスト ボックス 14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3" name="直線コネクタ 14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4" name="テキスト ボックス 14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5" name="直線コネクタ 14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6" name="テキスト ボックス 14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50" name="直線コネクタ 149"/>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1"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2" name="直線コネクタ 151"/>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53"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54" name="直線コネクタ 153"/>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55"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56" name="フローチャート: 判断 155"/>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7" name="フローチャート: 判断 156"/>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58" name="フローチャート: 判断 157"/>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59" name="フローチャート: 判断 158"/>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60" name="フローチャート: 判断 159"/>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112078</xdr:rowOff>
    </xdr:from>
    <xdr:to>
      <xdr:col>6</xdr:col>
      <xdr:colOff>38100</xdr:colOff>
      <xdr:row>56</xdr:row>
      <xdr:rowOff>42228</xdr:rowOff>
    </xdr:to>
    <xdr:sp macro="" textlink="">
      <xdr:nvSpPr>
        <xdr:cNvPr id="166" name="楕円 165"/>
        <xdr:cNvSpPr/>
      </xdr:nvSpPr>
      <xdr:spPr>
        <a:xfrm>
          <a:off x="1079500" y="9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7"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168"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69"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170"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58755</xdr:rowOff>
    </xdr:from>
    <xdr:ext cx="405111" cy="259045"/>
    <xdr:sp macro="" textlink="">
      <xdr:nvSpPr>
        <xdr:cNvPr id="171" name="n_4mainValue【橋りょう・トンネル】&#10;有形固定資産減価償却率"/>
        <xdr:cNvSpPr txBox="1"/>
      </xdr:nvSpPr>
      <xdr:spPr>
        <a:xfrm>
          <a:off x="927744" y="931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195" name="直線コネクタ 194"/>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196"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197" name="直線コネクタ 196"/>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198"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199" name="直線コネクタ 198"/>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00"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01" name="フローチャート: 判断 200"/>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02" name="フローチャート: 判断 201"/>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03" name="フローチャート: 判断 202"/>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04" name="フローチャート: 判断 203"/>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05" name="フローチャート: 判断 204"/>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58962</xdr:rowOff>
    </xdr:from>
    <xdr:to>
      <xdr:col>36</xdr:col>
      <xdr:colOff>165100</xdr:colOff>
      <xdr:row>62</xdr:row>
      <xdr:rowOff>160562</xdr:rowOff>
    </xdr:to>
    <xdr:sp macro="" textlink="">
      <xdr:nvSpPr>
        <xdr:cNvPr id="211" name="楕円 210"/>
        <xdr:cNvSpPr/>
      </xdr:nvSpPr>
      <xdr:spPr>
        <a:xfrm>
          <a:off x="6921500" y="10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136894</xdr:rowOff>
    </xdr:from>
    <xdr:ext cx="534377" cy="259045"/>
    <xdr:sp macro="" textlink="">
      <xdr:nvSpPr>
        <xdr:cNvPr id="212"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13"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14"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15"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151689</xdr:rowOff>
    </xdr:from>
    <xdr:ext cx="534377" cy="259045"/>
    <xdr:sp macro="" textlink="">
      <xdr:nvSpPr>
        <xdr:cNvPr id="216" name="n_4mainValue【橋りょう・トンネル】&#10;一人当たり有形固定資産（償却資産）額"/>
        <xdr:cNvSpPr txBox="1"/>
      </xdr:nvSpPr>
      <xdr:spPr>
        <a:xfrm>
          <a:off x="6705111" y="107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41" name="直線コネクタ 240"/>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42"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43" name="直線コネクタ 242"/>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44"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45" name="直線コネクタ 244"/>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46"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47" name="フローチャート: 判断 246"/>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8" name="フローチャート: 判断 247"/>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49" name="フローチャート: 判断 248"/>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50" name="フローチャート: 判断 249"/>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51" name="フローチャート: 判断 250"/>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82550</xdr:rowOff>
    </xdr:from>
    <xdr:to>
      <xdr:col>6</xdr:col>
      <xdr:colOff>38100</xdr:colOff>
      <xdr:row>84</xdr:row>
      <xdr:rowOff>12700</xdr:rowOff>
    </xdr:to>
    <xdr:sp macro="" textlink="">
      <xdr:nvSpPr>
        <xdr:cNvPr id="257" name="楕円 256"/>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8"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59"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60"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61"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262" name="n_4mainValue【公営住宅】&#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82" name="直線コネクタ 28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4" name="直線コネクタ 28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28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286" name="直線コネクタ 28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28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288" name="フローチャート: 判断 28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89" name="フローチャート: 判断 28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290" name="フローチャート: 判断 28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291" name="フローチャート: 判断 29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292" name="フローチャート: 判断 29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102172</xdr:rowOff>
    </xdr:from>
    <xdr:to>
      <xdr:col>36</xdr:col>
      <xdr:colOff>165100</xdr:colOff>
      <xdr:row>85</xdr:row>
      <xdr:rowOff>32322</xdr:rowOff>
    </xdr:to>
    <xdr:sp macro="" textlink="">
      <xdr:nvSpPr>
        <xdr:cNvPr id="298" name="楕円 297"/>
        <xdr:cNvSpPr/>
      </xdr:nvSpPr>
      <xdr:spPr>
        <a:xfrm>
          <a:off x="6921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103140</xdr:rowOff>
    </xdr:from>
    <xdr:ext cx="469744" cy="259045"/>
    <xdr:sp macro="" textlink="">
      <xdr:nvSpPr>
        <xdr:cNvPr id="299"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00"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01"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02"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303" name="n_4mainValue【公営住宅】&#10;一人当たり面積"/>
        <xdr:cNvSpPr txBox="1"/>
      </xdr:nvSpPr>
      <xdr:spPr>
        <a:xfrm>
          <a:off x="6737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2" name="テキスト ボックス 33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0" name="テキスト ボックス 33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2" name="テキスト ボックス 34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44" name="直線コネクタ 343"/>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45"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46" name="直線コネクタ 345"/>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47"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48" name="直線コネクタ 347"/>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49"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50" name="フローチャート: 判断 34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51" name="フローチャート: 判断 350"/>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52" name="フローチャート: 判断 351"/>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53" name="フローチャート: 判断 352"/>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54" name="フローチャート: 判断 353"/>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46355</xdr:rowOff>
    </xdr:from>
    <xdr:to>
      <xdr:col>67</xdr:col>
      <xdr:colOff>101600</xdr:colOff>
      <xdr:row>38</xdr:row>
      <xdr:rowOff>147955</xdr:rowOff>
    </xdr:to>
    <xdr:sp macro="" textlink="">
      <xdr:nvSpPr>
        <xdr:cNvPr id="360" name="楕円 359"/>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126382</xdr:rowOff>
    </xdr:from>
    <xdr:ext cx="405111" cy="259045"/>
    <xdr:sp macro="" textlink="">
      <xdr:nvSpPr>
        <xdr:cNvPr id="361"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62"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63"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6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139082</xdr:rowOff>
    </xdr:from>
    <xdr:ext cx="405111" cy="259045"/>
    <xdr:sp macro="" textlink="">
      <xdr:nvSpPr>
        <xdr:cNvPr id="365" name="n_4mainValue【認定こども園・幼稚園・保育所】&#10;有形固定資産減価償却率"/>
        <xdr:cNvSpPr txBox="1"/>
      </xdr:nvSpPr>
      <xdr:spPr>
        <a:xfrm>
          <a:off x="12611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89" name="直線コネクタ 388"/>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90"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91" name="直線コネクタ 390"/>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92"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93" name="直線コネクタ 392"/>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94"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95" name="フローチャート: 判断 394"/>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96" name="フローチャート: 判断 395"/>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97" name="フローチャート: 判断 39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98" name="フローチャート: 判断 39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9" name="フローチャート: 判断 39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147320</xdr:rowOff>
    </xdr:from>
    <xdr:to>
      <xdr:col>98</xdr:col>
      <xdr:colOff>38100</xdr:colOff>
      <xdr:row>39</xdr:row>
      <xdr:rowOff>77470</xdr:rowOff>
    </xdr:to>
    <xdr:sp macro="" textlink="">
      <xdr:nvSpPr>
        <xdr:cNvPr id="405" name="楕円 404"/>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162577</xdr:rowOff>
    </xdr:from>
    <xdr:ext cx="469744" cy="259045"/>
    <xdr:sp macro="" textlink="">
      <xdr:nvSpPr>
        <xdr:cNvPr id="406"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0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08"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09"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410"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5" name="直線コネクタ 434"/>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6"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7" name="直線コネクタ 436"/>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8"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9" name="直線コネクタ 438"/>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40"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1" name="フローチャート: 判断 44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42" name="フローチャート: 判断 441"/>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44" name="フローチャート: 判断 443"/>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45" name="フローチャート: 判断 444"/>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2540</xdr:rowOff>
    </xdr:from>
    <xdr:to>
      <xdr:col>67</xdr:col>
      <xdr:colOff>101600</xdr:colOff>
      <xdr:row>56</xdr:row>
      <xdr:rowOff>104140</xdr:rowOff>
    </xdr:to>
    <xdr:sp macro="" textlink="">
      <xdr:nvSpPr>
        <xdr:cNvPr id="451" name="楕円 450"/>
        <xdr:cNvSpPr/>
      </xdr:nvSpPr>
      <xdr:spPr>
        <a:xfrm>
          <a:off x="12763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162577</xdr:rowOff>
    </xdr:from>
    <xdr:ext cx="405111" cy="259045"/>
    <xdr:sp macro="" textlink="">
      <xdr:nvSpPr>
        <xdr:cNvPr id="452"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53"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454"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455"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120667</xdr:rowOff>
    </xdr:from>
    <xdr:ext cx="405111" cy="259045"/>
    <xdr:sp macro="" textlink="">
      <xdr:nvSpPr>
        <xdr:cNvPr id="456" name="n_4mainValue【学校施設】&#10;有形固定資産減価償却率"/>
        <xdr:cNvSpPr txBox="1"/>
      </xdr:nvSpPr>
      <xdr:spPr>
        <a:xfrm>
          <a:off x="12611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7" name="テキスト ボックス 4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8" name="直線コネクタ 4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9" name="テキスト ボックス 4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0" name="直線コネクタ 4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1" name="テキスト ボックス 4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2" name="直線コネクタ 4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3" name="テキスト ボックス 4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4" name="直線コネクタ 4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5" name="テキスト ボックス 4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6" name="直線コネクタ 4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7" name="テキスト ボックス 4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8" name="直線コネクタ 4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9" name="テキスト ボックス 4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83" name="直線コネクタ 482"/>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84"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85" name="直線コネクタ 484"/>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86"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87" name="直線コネクタ 4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488"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489" name="フローチャート: 判断 488"/>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490" name="フローチャート: 判断 489"/>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491" name="フローチャート: 判断 490"/>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492" name="フローチャート: 判断 491"/>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493" name="フローチャート: 判断 4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9616</xdr:rowOff>
    </xdr:from>
    <xdr:to>
      <xdr:col>98</xdr:col>
      <xdr:colOff>38100</xdr:colOff>
      <xdr:row>59</xdr:row>
      <xdr:rowOff>111216</xdr:rowOff>
    </xdr:to>
    <xdr:sp macro="" textlink="">
      <xdr:nvSpPr>
        <xdr:cNvPr id="499" name="楕円 498"/>
        <xdr:cNvSpPr/>
      </xdr:nvSpPr>
      <xdr:spPr>
        <a:xfrm>
          <a:off x="18605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152236</xdr:rowOff>
    </xdr:from>
    <xdr:ext cx="469744" cy="259045"/>
    <xdr:sp macro="" textlink="">
      <xdr:nvSpPr>
        <xdr:cNvPr id="500"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01"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02"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503"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127743</xdr:rowOff>
    </xdr:from>
    <xdr:ext cx="469744" cy="259045"/>
    <xdr:sp macro="" textlink="">
      <xdr:nvSpPr>
        <xdr:cNvPr id="504" name="n_4mainValue【学校施設】&#10;一人当たり面積"/>
        <xdr:cNvSpPr txBox="1"/>
      </xdr:nvSpPr>
      <xdr:spPr>
        <a:xfrm>
          <a:off x="18421427" y="990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3" name="テキスト ボックス 5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3" name="テキスト ボックス 5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545" name="直線コネクタ 544"/>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546"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547" name="直線コネクタ 546"/>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548"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549" name="直線コネクタ 548"/>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550"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551" name="フローチャート: 判断 55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52" name="フローチャート: 判断 5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53" name="フローチャート: 判断 5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554" name="フローチャート: 判断 553"/>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555" name="フローチャート: 判断 55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101600</xdr:rowOff>
    </xdr:from>
    <xdr:to>
      <xdr:col>67</xdr:col>
      <xdr:colOff>101600</xdr:colOff>
      <xdr:row>107</xdr:row>
      <xdr:rowOff>31750</xdr:rowOff>
    </xdr:to>
    <xdr:sp macro="" textlink="">
      <xdr:nvSpPr>
        <xdr:cNvPr id="561" name="楕円 560"/>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56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6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56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56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566" name="n_4mainValue【公民館】&#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590" name="直線コネクタ 589"/>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91"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92" name="直線コネクタ 59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593"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594" name="直線コネクタ 593"/>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95"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96" name="フローチャート: 判断 595"/>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597" name="フローチャート: 判断 59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598" name="フローチャート: 判断 59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599" name="フローチャート: 判断 59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00" name="フローチャート: 判断 59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63500</xdr:rowOff>
    </xdr:from>
    <xdr:to>
      <xdr:col>98</xdr:col>
      <xdr:colOff>38100</xdr:colOff>
      <xdr:row>108</xdr:row>
      <xdr:rowOff>165100</xdr:rowOff>
    </xdr:to>
    <xdr:sp macro="" textlink="">
      <xdr:nvSpPr>
        <xdr:cNvPr id="606" name="楕円 605"/>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07"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608"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609"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10"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611"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年度時点において、公民館、公営住宅及び幼稚園・保育所の有形固定資産減価償却率が類似団体内平均値を上回っている。このうち公民館については平成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を実施し、現在は生涯学習センターとして運営しており、施設老朽化の課題はクリアされた。公営住宅、幼稚園・保育所については、国府支出金をはじめとした特定財源を最大限に確保しながら改修を進めており、今後も引き続き適切な対策を講じ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その他の施設では、道路や橋りょうについては長寿命化工事を順次実施しているほか、学校については国補正予算（平成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活性化・公共投資臨時交付金）などを活用しながら大規模改修を行った。また、新市街地の開発や新駅周辺整備を進める中で、新たに整備された道路、トンネル、学校が多いこともあり、有形固定資産減価償却率が類似団体内平均値を下回っている状況であり、今後も計画的に老朽化対策を講じ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36830</xdr:rowOff>
    </xdr:from>
    <xdr:to>
      <xdr:col>6</xdr:col>
      <xdr:colOff>38100</xdr:colOff>
      <xdr:row>37</xdr:row>
      <xdr:rowOff>138430</xdr:rowOff>
    </xdr:to>
    <xdr:sp macro="" textlink="">
      <xdr:nvSpPr>
        <xdr:cNvPr id="74" name="楕円 73"/>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128831</xdr:rowOff>
    </xdr:from>
    <xdr:ext cx="405111" cy="259045"/>
    <xdr:sp macro="" textlink="">
      <xdr:nvSpPr>
        <xdr:cNvPr id="75"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6"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7"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78"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79" name="n_4mainValue【図書館】&#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05" name="直線コネクタ 104"/>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08"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09" name="直線コネクタ 108"/>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10"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1" name="フローチャート: 判断 110"/>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12" name="フローチャート: 判断 111"/>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14" name="フローチャート: 判断 113"/>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15" name="フローチャート: 判断 114"/>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139700</xdr:rowOff>
    </xdr:from>
    <xdr:to>
      <xdr:col>36</xdr:col>
      <xdr:colOff>165100</xdr:colOff>
      <xdr:row>37</xdr:row>
      <xdr:rowOff>69850</xdr:rowOff>
    </xdr:to>
    <xdr:sp macro="" textlink="">
      <xdr:nvSpPr>
        <xdr:cNvPr id="121" name="楕円 120"/>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70049</xdr:rowOff>
    </xdr:from>
    <xdr:ext cx="469744" cy="259045"/>
    <xdr:sp macro="" textlink="">
      <xdr:nvSpPr>
        <xdr:cNvPr id="122"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24"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25"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2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51" name="直線コネクタ 150"/>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2"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3" name="直線コネクタ 152"/>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54"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55" name="直線コネクタ 154"/>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6"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7" name="フローチャート: 判断 156"/>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8" name="フローチャート: 判断 15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9" name="フローチャート: 判断 158"/>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0" name="フローチャート: 判断 15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33020</xdr:rowOff>
    </xdr:from>
    <xdr:to>
      <xdr:col>6</xdr:col>
      <xdr:colOff>38100</xdr:colOff>
      <xdr:row>59</xdr:row>
      <xdr:rowOff>134620</xdr:rowOff>
    </xdr:to>
    <xdr:sp macro="" textlink="">
      <xdr:nvSpPr>
        <xdr:cNvPr id="167" name="楕円 166"/>
        <xdr:cNvSpPr/>
      </xdr:nvSpPr>
      <xdr:spPr>
        <a:xfrm>
          <a:off x="107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67327</xdr:rowOff>
    </xdr:from>
    <xdr:ext cx="405111" cy="259045"/>
    <xdr:sp macro="" textlink="">
      <xdr:nvSpPr>
        <xdr:cNvPr id="168"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9"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71"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172" name="n_4mainValue【体育館・プール】&#10;有形固定資産減価償却率"/>
        <xdr:cNvSpPr txBox="1"/>
      </xdr:nvSpPr>
      <xdr:spPr>
        <a:xfrm>
          <a:off x="927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96" name="直線コネクタ 195"/>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97"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8" name="直線コネクタ 197"/>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199"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0" name="直線コネクタ 199"/>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01"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2" name="フローチャート: 判断 201"/>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3" name="フローチャート: 判断 202"/>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04" name="フローチャート: 判断 203"/>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5" name="フローチャート: 判断 204"/>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06" name="フローチャート: 判断 205"/>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59690</xdr:rowOff>
    </xdr:from>
    <xdr:to>
      <xdr:col>36</xdr:col>
      <xdr:colOff>165100</xdr:colOff>
      <xdr:row>61</xdr:row>
      <xdr:rowOff>161290</xdr:rowOff>
    </xdr:to>
    <xdr:sp macro="" textlink="">
      <xdr:nvSpPr>
        <xdr:cNvPr id="212" name="楕円 211"/>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14"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15"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16"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17" name="n_4mainValue【体育館・プール】&#10;一人当たり面積"/>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44" name="直線コネクタ 243"/>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45"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46" name="直線コネクタ 245"/>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47"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48" name="直線コネクタ 247"/>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49"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50" name="フローチャート: 判断 249"/>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51" name="フローチャート: 判断 250"/>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52" name="フローチャート: 判断 25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53" name="フローチャート: 判断 252"/>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254" name="フローチャート: 判断 253"/>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117929</xdr:rowOff>
    </xdr:from>
    <xdr:to>
      <xdr:col>6</xdr:col>
      <xdr:colOff>38100</xdr:colOff>
      <xdr:row>81</xdr:row>
      <xdr:rowOff>48079</xdr:rowOff>
    </xdr:to>
    <xdr:sp macro="" textlink="">
      <xdr:nvSpPr>
        <xdr:cNvPr id="260" name="楕円 259"/>
        <xdr:cNvSpPr/>
      </xdr:nvSpPr>
      <xdr:spPr>
        <a:xfrm>
          <a:off x="107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28683</xdr:rowOff>
    </xdr:from>
    <xdr:ext cx="405111" cy="259045"/>
    <xdr:sp macro="" textlink="">
      <xdr:nvSpPr>
        <xdr:cNvPr id="261"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62"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63"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264"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39206</xdr:rowOff>
    </xdr:from>
    <xdr:ext cx="405111" cy="259045"/>
    <xdr:sp macro="" textlink="">
      <xdr:nvSpPr>
        <xdr:cNvPr id="265" name="n_4mainValue【福祉施設】&#10;有形固定資産減価償却率"/>
        <xdr:cNvSpPr txBox="1"/>
      </xdr:nvSpPr>
      <xdr:spPr>
        <a:xfrm>
          <a:off x="927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289" name="直線コネクタ 28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1" name="直線コネクタ 29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29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93" name="直線コネクタ 29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29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295" name="フローチャート: 判断 29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6" name="フローチャート: 判断 29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297" name="フローチャート: 判断 29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298" name="フローチャート: 判断 29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299" name="フローチャート: 判断 29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6350</xdr:rowOff>
    </xdr:from>
    <xdr:to>
      <xdr:col>36</xdr:col>
      <xdr:colOff>165100</xdr:colOff>
      <xdr:row>81</xdr:row>
      <xdr:rowOff>107950</xdr:rowOff>
    </xdr:to>
    <xdr:sp macro="" textlink="">
      <xdr:nvSpPr>
        <xdr:cNvPr id="305" name="楕円 304"/>
        <xdr:cNvSpPr/>
      </xdr:nvSpPr>
      <xdr:spPr>
        <a:xfrm>
          <a:off x="692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22877</xdr:rowOff>
    </xdr:from>
    <xdr:ext cx="469744" cy="259045"/>
    <xdr:sp macro="" textlink="">
      <xdr:nvSpPr>
        <xdr:cNvPr id="306"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07"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08"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09"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124477</xdr:rowOff>
    </xdr:from>
    <xdr:ext cx="469744" cy="259045"/>
    <xdr:sp macro="" textlink="">
      <xdr:nvSpPr>
        <xdr:cNvPr id="310" name="n_4mainValue【福祉施設】&#10;一人当たり面積"/>
        <xdr:cNvSpPr txBox="1"/>
      </xdr:nvSpPr>
      <xdr:spPr>
        <a:xfrm>
          <a:off x="6737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3" name="テキスト ボックス 32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1" name="テキスト ボックス 3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3" name="テキスト ボックス 33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35" name="直線コネクタ 334"/>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6"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7" name="直線コネクタ 33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38"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39" name="直線コネクタ 338"/>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40"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41" name="フローチャート: 判断 34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42" name="フローチャート: 判断 341"/>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43" name="フローチャート: 判断 342"/>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44" name="フローチャート: 判断 343"/>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45" name="フローチャート: 判断 344"/>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71120</xdr:rowOff>
    </xdr:from>
    <xdr:to>
      <xdr:col>6</xdr:col>
      <xdr:colOff>38100</xdr:colOff>
      <xdr:row>107</xdr:row>
      <xdr:rowOff>1270</xdr:rowOff>
    </xdr:to>
    <xdr:sp macro="" textlink="">
      <xdr:nvSpPr>
        <xdr:cNvPr id="351" name="楕円 350"/>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10177</xdr:rowOff>
    </xdr:from>
    <xdr:ext cx="405111" cy="259045"/>
    <xdr:sp macro="" textlink="">
      <xdr:nvSpPr>
        <xdr:cNvPr id="352"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53"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54"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355"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356" name="n_4mainValue【市民会館】&#10;有形固定資産減価償却率"/>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7" name="直線コネクタ 36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8" name="テキスト ボックス 36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9" name="直線コネクタ 36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0" name="テキスト ボックス 36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1" name="直線コネクタ 37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2" name="テキスト ボックス 37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3" name="直線コネクタ 37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4" name="テキスト ボックス 37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78" name="直線コネクタ 377"/>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9"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80" name="直線コネクタ 379"/>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81"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82" name="直線コネクタ 381"/>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83"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84" name="フローチャート: 判断 383"/>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5" name="フローチャート: 判断 384"/>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86" name="フローチャート: 判断 385"/>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87" name="フローチャート: 判断 386"/>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8" name="フローチャート: 判断 387"/>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59689</xdr:rowOff>
    </xdr:from>
    <xdr:to>
      <xdr:col>36</xdr:col>
      <xdr:colOff>165100</xdr:colOff>
      <xdr:row>107</xdr:row>
      <xdr:rowOff>161289</xdr:rowOff>
    </xdr:to>
    <xdr:sp macro="" textlink="">
      <xdr:nvSpPr>
        <xdr:cNvPr id="394" name="楕円 393"/>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96"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397"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399" name="n_4mainValue【市民会館】&#10;一人当たり面積"/>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5" name="直線コネクタ 424"/>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6"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7" name="直線コネクタ 426"/>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8"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9" name="直線コネクタ 428"/>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30"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1" name="フローチャート: 判断 430"/>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32" name="フローチャート: 判断 431"/>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3" name="フローチャート: 判断 432"/>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34" name="フローチャート: 判断 433"/>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5" name="フローチャート: 判断 434"/>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15603</xdr:rowOff>
    </xdr:from>
    <xdr:to>
      <xdr:col>67</xdr:col>
      <xdr:colOff>101600</xdr:colOff>
      <xdr:row>39</xdr:row>
      <xdr:rowOff>117203</xdr:rowOff>
    </xdr:to>
    <xdr:sp macro="" textlink="">
      <xdr:nvSpPr>
        <xdr:cNvPr id="441" name="楕円 440"/>
        <xdr:cNvSpPr/>
      </xdr:nvSpPr>
      <xdr:spPr>
        <a:xfrm>
          <a:off x="12763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92908</xdr:rowOff>
    </xdr:from>
    <xdr:ext cx="405111" cy="259045"/>
    <xdr:sp macro="" textlink="">
      <xdr:nvSpPr>
        <xdr:cNvPr id="442"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44"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45"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133730</xdr:rowOff>
    </xdr:from>
    <xdr:ext cx="405111" cy="259045"/>
    <xdr:sp macro="" textlink="">
      <xdr:nvSpPr>
        <xdr:cNvPr id="446" name="n_4mainValue【一般廃棄物処理施設】&#10;有形固定資産減価償却率"/>
        <xdr:cNvSpPr txBox="1"/>
      </xdr:nvSpPr>
      <xdr:spPr>
        <a:xfrm>
          <a:off x="12611744" y="647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68" name="直線コネクタ 467"/>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69"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0" name="直線コネクタ 469"/>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1"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2" name="直線コネクタ 471"/>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73"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74" name="フローチャート: 判断 473"/>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75" name="フローチャート: 判断 474"/>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76" name="フローチャート: 判断 475"/>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77" name="フローチャート: 判断 476"/>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78" name="フローチャート: 判断 477"/>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4749</xdr:rowOff>
    </xdr:from>
    <xdr:to>
      <xdr:col>98</xdr:col>
      <xdr:colOff>38100</xdr:colOff>
      <xdr:row>41</xdr:row>
      <xdr:rowOff>106349</xdr:rowOff>
    </xdr:to>
    <xdr:sp macro="" textlink="">
      <xdr:nvSpPr>
        <xdr:cNvPr id="484" name="楕円 483"/>
        <xdr:cNvSpPr/>
      </xdr:nvSpPr>
      <xdr:spPr>
        <a:xfrm>
          <a:off x="18605500" y="70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154870</xdr:rowOff>
    </xdr:from>
    <xdr:ext cx="534377" cy="259045"/>
    <xdr:sp macro="" textlink="">
      <xdr:nvSpPr>
        <xdr:cNvPr id="485"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486"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487"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488"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97476</xdr:rowOff>
    </xdr:from>
    <xdr:ext cx="534377" cy="259045"/>
    <xdr:sp macro="" textlink="">
      <xdr:nvSpPr>
        <xdr:cNvPr id="489" name="n_4mainValue【一般廃棄物処理施設】&#10;一人当たり有形固定資産（償却資産）額"/>
        <xdr:cNvSpPr txBox="1"/>
      </xdr:nvSpPr>
      <xdr:spPr>
        <a:xfrm>
          <a:off x="18389111" y="71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0" name="テキスト ボックス 50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13" name="直線コネクタ 51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1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15" name="直線コネクタ 51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1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7" name="直線コネクタ 51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1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19" name="フローチャート: 判断 51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20" name="フローチャート: 判断 51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21" name="フローチャート: 判断 52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22" name="フローチャート: 判断 52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23" name="フローチャート: 判断 52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164465</xdr:rowOff>
    </xdr:from>
    <xdr:to>
      <xdr:col>67</xdr:col>
      <xdr:colOff>101600</xdr:colOff>
      <xdr:row>60</xdr:row>
      <xdr:rowOff>94615</xdr:rowOff>
    </xdr:to>
    <xdr:sp macro="" textlink="">
      <xdr:nvSpPr>
        <xdr:cNvPr id="529" name="楕円 528"/>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59707</xdr:rowOff>
    </xdr:from>
    <xdr:ext cx="405111" cy="259045"/>
    <xdr:sp macro="" textlink="">
      <xdr:nvSpPr>
        <xdr:cNvPr id="530"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31"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32"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533"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111142</xdr:rowOff>
    </xdr:from>
    <xdr:ext cx="405111" cy="259045"/>
    <xdr:sp macro="" textlink="">
      <xdr:nvSpPr>
        <xdr:cNvPr id="534" name="n_4mainValue【保健センター・保健所】&#10;有形固定資産減価償却率"/>
        <xdr:cNvSpPr txBox="1"/>
      </xdr:nvSpPr>
      <xdr:spPr>
        <a:xfrm>
          <a:off x="12611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54428</xdr:rowOff>
    </xdr:from>
    <xdr:to>
      <xdr:col>116</xdr:col>
      <xdr:colOff>62864</xdr:colOff>
      <xdr:row>64</xdr:row>
      <xdr:rowOff>87085</xdr:rowOff>
    </xdr:to>
    <xdr:cxnSp macro="">
      <xdr:nvCxnSpPr>
        <xdr:cNvPr id="560" name="直線コネクタ 559"/>
        <xdr:cNvCxnSpPr/>
      </xdr:nvCxnSpPr>
      <xdr:spPr>
        <a:xfrm flipV="1">
          <a:off x="22160864" y="10341428"/>
          <a:ext cx="0" cy="71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90912</xdr:rowOff>
    </xdr:from>
    <xdr:ext cx="469744" cy="259045"/>
    <xdr:sp macro="" textlink="">
      <xdr:nvSpPr>
        <xdr:cNvPr id="561" name="【保健センター・保健所】&#10;一人当たり面積最小値テキスト"/>
        <xdr:cNvSpPr txBox="1"/>
      </xdr:nvSpPr>
      <xdr:spPr>
        <a:xfrm>
          <a:off x="22199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87085</xdr:rowOff>
    </xdr:from>
    <xdr:to>
      <xdr:col>116</xdr:col>
      <xdr:colOff>152400</xdr:colOff>
      <xdr:row>64</xdr:row>
      <xdr:rowOff>87085</xdr:rowOff>
    </xdr:to>
    <xdr:cxnSp macro="">
      <xdr:nvCxnSpPr>
        <xdr:cNvPr id="562" name="直線コネクタ 561"/>
        <xdr:cNvCxnSpPr/>
      </xdr:nvCxnSpPr>
      <xdr:spPr>
        <a:xfrm>
          <a:off x="22072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1105</xdr:rowOff>
    </xdr:from>
    <xdr:ext cx="469744" cy="259045"/>
    <xdr:sp macro="" textlink="">
      <xdr:nvSpPr>
        <xdr:cNvPr id="563" name="【保健センター・保健所】&#10;一人当たり面積最大値テキスト"/>
        <xdr:cNvSpPr txBox="1"/>
      </xdr:nvSpPr>
      <xdr:spPr>
        <a:xfrm>
          <a:off x="22199600" y="101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54428</xdr:rowOff>
    </xdr:from>
    <xdr:to>
      <xdr:col>116</xdr:col>
      <xdr:colOff>152400</xdr:colOff>
      <xdr:row>60</xdr:row>
      <xdr:rowOff>54428</xdr:rowOff>
    </xdr:to>
    <xdr:cxnSp macro="">
      <xdr:nvCxnSpPr>
        <xdr:cNvPr id="564" name="直線コネクタ 563"/>
        <xdr:cNvCxnSpPr/>
      </xdr:nvCxnSpPr>
      <xdr:spPr>
        <a:xfrm>
          <a:off x="22072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565"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66" name="フローチャート: 判断 565"/>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567" name="フローチャート: 判断 566"/>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8" name="フローチャート: 判断 56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569" name="フローチャート: 判断 568"/>
        <xdr:cNvSpPr/>
      </xdr:nvSpPr>
      <xdr:spPr>
        <a:xfrm>
          <a:off x="19494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117928</xdr:rowOff>
    </xdr:from>
    <xdr:to>
      <xdr:col>98</xdr:col>
      <xdr:colOff>38100</xdr:colOff>
      <xdr:row>63</xdr:row>
      <xdr:rowOff>48078</xdr:rowOff>
    </xdr:to>
    <xdr:sp macro="" textlink="">
      <xdr:nvSpPr>
        <xdr:cNvPr id="570" name="フローチャート: 判断 569"/>
        <xdr:cNvSpPr/>
      </xdr:nvSpPr>
      <xdr:spPr>
        <a:xfrm>
          <a:off x="18605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77107</xdr:rowOff>
    </xdr:from>
    <xdr:to>
      <xdr:col>98</xdr:col>
      <xdr:colOff>38100</xdr:colOff>
      <xdr:row>56</xdr:row>
      <xdr:rowOff>7257</xdr:rowOff>
    </xdr:to>
    <xdr:sp macro="" textlink="">
      <xdr:nvSpPr>
        <xdr:cNvPr id="576" name="楕円 575"/>
        <xdr:cNvSpPr/>
      </xdr:nvSpPr>
      <xdr:spPr>
        <a:xfrm>
          <a:off x="18605500" y="95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64605</xdr:rowOff>
    </xdr:from>
    <xdr:ext cx="469744" cy="259045"/>
    <xdr:sp macro="" textlink="">
      <xdr:nvSpPr>
        <xdr:cNvPr id="577"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78"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64605</xdr:rowOff>
    </xdr:from>
    <xdr:ext cx="469744" cy="259045"/>
    <xdr:sp macro="" textlink="">
      <xdr:nvSpPr>
        <xdr:cNvPr id="579" name="n_3aveValue【保健センター・保健所】&#10;一人当たり面積"/>
        <xdr:cNvSpPr txBox="1"/>
      </xdr:nvSpPr>
      <xdr:spPr>
        <a:xfrm>
          <a:off x="19310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39205</xdr:rowOff>
    </xdr:from>
    <xdr:ext cx="469744" cy="259045"/>
    <xdr:sp macro="" textlink="">
      <xdr:nvSpPr>
        <xdr:cNvPr id="580" name="n_4aveValue【保健センター・保健所】&#10;一人当たり面積"/>
        <xdr:cNvSpPr txBox="1"/>
      </xdr:nvSpPr>
      <xdr:spPr>
        <a:xfrm>
          <a:off x="18421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23784</xdr:rowOff>
    </xdr:from>
    <xdr:ext cx="469744" cy="259045"/>
    <xdr:sp macro="" textlink="">
      <xdr:nvSpPr>
        <xdr:cNvPr id="581" name="n_4mainValue【保健センター・保健所】&#10;一人当たり面積"/>
        <xdr:cNvSpPr txBox="1"/>
      </xdr:nvSpPr>
      <xdr:spPr>
        <a:xfrm>
          <a:off x="18421427" y="92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06" name="直線コネクタ 605"/>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07"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08" name="直線コネクタ 607"/>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09"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10" name="直線コネクタ 609"/>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11"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12" name="フローチャート: 判断 611"/>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13" name="フローチャート: 判断 612"/>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14" name="フローチャート: 判断 61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15" name="フローチャート: 判断 614"/>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16" name="フローチャート: 判断 615"/>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31114</xdr:rowOff>
    </xdr:from>
    <xdr:to>
      <xdr:col>67</xdr:col>
      <xdr:colOff>101600</xdr:colOff>
      <xdr:row>81</xdr:row>
      <xdr:rowOff>132714</xdr:rowOff>
    </xdr:to>
    <xdr:sp macro="" textlink="">
      <xdr:nvSpPr>
        <xdr:cNvPr id="622" name="楕円 621"/>
        <xdr:cNvSpPr/>
      </xdr:nvSpPr>
      <xdr:spPr>
        <a:xfrm>
          <a:off x="12763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623"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2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25"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626"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123841</xdr:rowOff>
    </xdr:from>
    <xdr:ext cx="405111" cy="259045"/>
    <xdr:sp macro="" textlink="">
      <xdr:nvSpPr>
        <xdr:cNvPr id="627" name="n_4mainValue【消防施設】&#10;有形固定資産減価償却率"/>
        <xdr:cNvSpPr txBox="1"/>
      </xdr:nvSpPr>
      <xdr:spPr>
        <a:xfrm>
          <a:off x="12611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651" name="直線コネクタ 650"/>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3" name="直線コネクタ 65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4"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5" name="直線コネクタ 6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7" name="フローチャート: 判断 656"/>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58" name="フローチャート: 判断 657"/>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59" name="フローチャート: 判断 65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60" name="フローチャート: 判断 65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61" name="フローチャート: 判断 66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67311</xdr:rowOff>
    </xdr:from>
    <xdr:to>
      <xdr:col>98</xdr:col>
      <xdr:colOff>38100</xdr:colOff>
      <xdr:row>85</xdr:row>
      <xdr:rowOff>168911</xdr:rowOff>
    </xdr:to>
    <xdr:sp macro="" textlink="">
      <xdr:nvSpPr>
        <xdr:cNvPr id="667" name="楕円 666"/>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668"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6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7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67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72"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98" name="直線コネクタ 69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0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02" name="直線コネクタ 70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03"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04" name="フローチャート: 判断 703"/>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05" name="フローチャート: 判断 70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06" name="フローチャート: 判断 70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07" name="フローチャート: 判断 706"/>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08" name="フローチャート: 判断 707"/>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82550</xdr:rowOff>
    </xdr:from>
    <xdr:to>
      <xdr:col>67</xdr:col>
      <xdr:colOff>101600</xdr:colOff>
      <xdr:row>107</xdr:row>
      <xdr:rowOff>12700</xdr:rowOff>
    </xdr:to>
    <xdr:sp macro="" textlink="">
      <xdr:nvSpPr>
        <xdr:cNvPr id="714" name="楕円 713"/>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117401</xdr:rowOff>
    </xdr:from>
    <xdr:ext cx="405111" cy="259045"/>
    <xdr:sp macro="" textlink="">
      <xdr:nvSpPr>
        <xdr:cNvPr id="715"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1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17"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18"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19" name="n_4mainValue【庁舎】&#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745" name="直線コネクタ 74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74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747" name="直線コネクタ 74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4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49" name="直線コネクタ 74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750"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51" name="フローチャート: 判断 75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752" name="フローチャート: 判断 751"/>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53" name="フローチャート: 判断 752"/>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54" name="フローチャート: 判断 753"/>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55" name="フローチャート: 判断 754"/>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19957</xdr:rowOff>
    </xdr:from>
    <xdr:to>
      <xdr:col>98</xdr:col>
      <xdr:colOff>38100</xdr:colOff>
      <xdr:row>108</xdr:row>
      <xdr:rowOff>121557</xdr:rowOff>
    </xdr:to>
    <xdr:sp macro="" textlink="">
      <xdr:nvSpPr>
        <xdr:cNvPr id="761" name="楕円 760"/>
        <xdr:cNvSpPr/>
      </xdr:nvSpPr>
      <xdr:spPr>
        <a:xfrm>
          <a:off x="18605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104339</xdr:rowOff>
    </xdr:from>
    <xdr:ext cx="469744" cy="259045"/>
    <xdr:sp macro="" textlink="">
      <xdr:nvSpPr>
        <xdr:cNvPr id="762"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763"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764"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765"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112684</xdr:rowOff>
    </xdr:from>
    <xdr:ext cx="469744" cy="259045"/>
    <xdr:sp macro="" textlink="">
      <xdr:nvSpPr>
        <xdr:cNvPr id="766" name="n_4mainValue【庁舎】&#10;一人当たり面積"/>
        <xdr:cNvSpPr txBox="1"/>
      </xdr:nvSpPr>
      <xdr:spPr>
        <a:xfrm>
          <a:off x="18421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年度時点において、市民会館及び庁舎の有形固定資産減価償却率が類似団体内平均値を大きく上回っている。このうち市民会館については、令和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年に箕面船場阪大前駅前に新たなホールが開業予定であり、老朽化している現在のホールについては用途廃止し、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除却する予定である。一方で庁舎については、現在のところ建替えなどの予定はなく、今後も引き続き適切なメンテナンスを行うことで、施設寿命の延命を図る。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それ以外の施設については、いずれも概ね類似団体内平均値並みである。有形固定資産減価償却率が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％近くまで迫っている一般廃棄物処理施設については、平成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年度から開始した基幹改良による長寿命化工事が令和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、一定の延命化が図られ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。他の施設についても同様に、適切な対策を講じながら施設の長寿命化に努める。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65306;&#36001;&#25919;&#32076;&#21942;&#23460;&#12471;&#12455;&#12523;&#12501;/&#12304;&#29031;&#20250;&#12539;&#35222;&#23519;&#12305;&#24220;&#12539;&#20182;&#24066;&#12411;&#12363;/2&#12288;&#24220;/&#36001;&#25919;&#29366;&#27841;&#36039;&#26009;&#38598;/&#65288;R2&#27770;&#31639;&#65289;&#36001;&#25919;&#29366;&#27841;&#36039;&#26009;&#38598;/06_HP&#20844;&#38283;&#12395;&#12388;&#12356;&#12390;/R2zaiseijyoukyousiryousy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56989</v>
          </cell>
          <cell r="F3">
            <v>40879</v>
          </cell>
        </row>
        <row r="5">
          <cell r="A5" t="str">
            <v xml:space="preserve"> H29</v>
          </cell>
          <cell r="D5">
            <v>125840</v>
          </cell>
          <cell r="F5">
            <v>42651</v>
          </cell>
        </row>
        <row r="7">
          <cell r="A7" t="str">
            <v xml:space="preserve"> H30</v>
          </cell>
          <cell r="D7">
            <v>130673</v>
          </cell>
          <cell r="F7">
            <v>43226</v>
          </cell>
        </row>
        <row r="9">
          <cell r="A9" t="str">
            <v xml:space="preserve"> R01</v>
          </cell>
          <cell r="D9">
            <v>144981</v>
          </cell>
          <cell r="F9">
            <v>42836</v>
          </cell>
        </row>
        <row r="11">
          <cell r="A11" t="str">
            <v xml:space="preserve"> R02</v>
          </cell>
          <cell r="D11">
            <v>172283</v>
          </cell>
          <cell r="F11">
            <v>44161</v>
          </cell>
        </row>
        <row r="18">
          <cell r="B18" t="str">
            <v>H28</v>
          </cell>
          <cell r="C18" t="str">
            <v>H29</v>
          </cell>
          <cell r="D18" t="str">
            <v>H30</v>
          </cell>
          <cell r="E18" t="str">
            <v>R01</v>
          </cell>
          <cell r="F18" t="str">
            <v>R02</v>
          </cell>
        </row>
        <row r="19">
          <cell r="A19" t="str">
            <v>実質収支額</v>
          </cell>
          <cell r="B19">
            <v>8.57</v>
          </cell>
          <cell r="C19">
            <v>7.32</v>
          </cell>
          <cell r="D19">
            <v>7.35</v>
          </cell>
          <cell r="E19">
            <v>8</v>
          </cell>
          <cell r="F19">
            <v>8.5399999999999991</v>
          </cell>
        </row>
        <row r="20">
          <cell r="A20" t="str">
            <v>財政調整基金残高</v>
          </cell>
          <cell r="B20">
            <v>22.39</v>
          </cell>
          <cell r="C20">
            <v>19.87</v>
          </cell>
          <cell r="D20">
            <v>20.45</v>
          </cell>
          <cell r="E20">
            <v>18.87</v>
          </cell>
          <cell r="F20">
            <v>15.09</v>
          </cell>
        </row>
        <row r="21">
          <cell r="A21" t="str">
            <v>実質単年度収支</v>
          </cell>
          <cell r="B21">
            <v>-14.03</v>
          </cell>
          <cell r="C21">
            <v>-8.35</v>
          </cell>
          <cell r="D21">
            <v>-0.83</v>
          </cell>
          <cell r="E21">
            <v>-3.43</v>
          </cell>
          <cell r="F21">
            <v>-4.96</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特別会計後期高齢者医療事業費</v>
          </cell>
          <cell r="B29" t="e">
            <v>#N/A</v>
          </cell>
          <cell r="C29">
            <v>0.32</v>
          </cell>
          <cell r="D29" t="e">
            <v>#N/A</v>
          </cell>
          <cell r="E29">
            <v>0.33</v>
          </cell>
          <cell r="F29" t="e">
            <v>#N/A</v>
          </cell>
          <cell r="G29">
            <v>0.33</v>
          </cell>
          <cell r="H29" t="e">
            <v>#N/A</v>
          </cell>
          <cell r="I29">
            <v>0.31</v>
          </cell>
          <cell r="J29" t="e">
            <v>#N/A</v>
          </cell>
          <cell r="K29">
            <v>0.44</v>
          </cell>
        </row>
        <row r="30">
          <cell r="A30" t="str">
            <v>特別会計国民健康保険事業費</v>
          </cell>
          <cell r="B30">
            <v>5.07</v>
          </cell>
          <cell r="C30" t="e">
            <v>#N/A</v>
          </cell>
          <cell r="D30">
            <v>3.01</v>
          </cell>
          <cell r="E30" t="e">
            <v>#N/A</v>
          </cell>
          <cell r="F30">
            <v>1.42</v>
          </cell>
          <cell r="G30" t="e">
            <v>#N/A</v>
          </cell>
          <cell r="H30" t="e">
            <v>#N/A</v>
          </cell>
          <cell r="I30">
            <v>0</v>
          </cell>
          <cell r="J30" t="e">
            <v>#N/A</v>
          </cell>
          <cell r="K30">
            <v>1.32</v>
          </cell>
        </row>
        <row r="31">
          <cell r="A31" t="str">
            <v>特別会計介護保険事業費</v>
          </cell>
          <cell r="B31" t="e">
            <v>#N/A</v>
          </cell>
          <cell r="C31">
            <v>1.36</v>
          </cell>
          <cell r="D31" t="e">
            <v>#N/A</v>
          </cell>
          <cell r="E31">
            <v>1.68</v>
          </cell>
          <cell r="F31" t="e">
            <v>#N/A</v>
          </cell>
          <cell r="G31">
            <v>1.04</v>
          </cell>
          <cell r="H31" t="e">
            <v>#N/A</v>
          </cell>
          <cell r="I31">
            <v>1.24</v>
          </cell>
          <cell r="J31" t="e">
            <v>#N/A</v>
          </cell>
          <cell r="K31">
            <v>1.84</v>
          </cell>
        </row>
        <row r="32">
          <cell r="A32" t="str">
            <v>病院事業会計</v>
          </cell>
          <cell r="B32" t="e">
            <v>#N/A</v>
          </cell>
          <cell r="C32">
            <v>5.0599999999999996</v>
          </cell>
          <cell r="D32" t="e">
            <v>#N/A</v>
          </cell>
          <cell r="E32">
            <v>2</v>
          </cell>
          <cell r="F32" t="e">
            <v>#N/A</v>
          </cell>
          <cell r="G32">
            <v>2.9</v>
          </cell>
          <cell r="H32" t="e">
            <v>#N/A</v>
          </cell>
          <cell r="I32">
            <v>2.31</v>
          </cell>
          <cell r="J32" t="e">
            <v>#N/A</v>
          </cell>
          <cell r="K32">
            <v>3.8</v>
          </cell>
        </row>
        <row r="33">
          <cell r="A33" t="str">
            <v>水道事業会計</v>
          </cell>
          <cell r="B33" t="e">
            <v>#N/A</v>
          </cell>
          <cell r="C33">
            <v>9.59</v>
          </cell>
          <cell r="D33" t="e">
            <v>#N/A</v>
          </cell>
          <cell r="E33">
            <v>9.1</v>
          </cell>
          <cell r="F33" t="e">
            <v>#N/A</v>
          </cell>
          <cell r="G33">
            <v>8.9</v>
          </cell>
          <cell r="H33" t="e">
            <v>#N/A</v>
          </cell>
          <cell r="I33">
            <v>8.6</v>
          </cell>
          <cell r="J33" t="e">
            <v>#N/A</v>
          </cell>
          <cell r="K33">
            <v>7.43</v>
          </cell>
        </row>
        <row r="34">
          <cell r="A34" t="str">
            <v>一般会計</v>
          </cell>
          <cell r="B34" t="e">
            <v>#N/A</v>
          </cell>
          <cell r="C34">
            <v>8.56</v>
          </cell>
          <cell r="D34" t="e">
            <v>#N/A</v>
          </cell>
          <cell r="E34">
            <v>7.31</v>
          </cell>
          <cell r="F34" t="e">
            <v>#N/A</v>
          </cell>
          <cell r="G34">
            <v>7.34</v>
          </cell>
          <cell r="H34" t="e">
            <v>#N/A</v>
          </cell>
          <cell r="I34">
            <v>7.99</v>
          </cell>
          <cell r="J34" t="e">
            <v>#N/A</v>
          </cell>
          <cell r="K34">
            <v>8.5299999999999994</v>
          </cell>
        </row>
        <row r="35">
          <cell r="A35" t="str">
            <v>公共下水道事業会計</v>
          </cell>
          <cell r="B35" t="e">
            <v>#N/A</v>
          </cell>
          <cell r="C35">
            <v>14.54</v>
          </cell>
          <cell r="D35" t="e">
            <v>#N/A</v>
          </cell>
          <cell r="E35">
            <v>15.47</v>
          </cell>
          <cell r="F35" t="e">
            <v>#N/A</v>
          </cell>
          <cell r="G35">
            <v>15.9</v>
          </cell>
          <cell r="H35" t="e">
            <v>#N/A</v>
          </cell>
          <cell r="I35">
            <v>16.559999999999999</v>
          </cell>
          <cell r="J35" t="e">
            <v>#N/A</v>
          </cell>
          <cell r="K35">
            <v>16.239999999999998</v>
          </cell>
        </row>
        <row r="36">
          <cell r="A36" t="str">
            <v>競艇事業会計</v>
          </cell>
          <cell r="B36" t="e">
            <v>#N/A</v>
          </cell>
          <cell r="C36">
            <v>15.93</v>
          </cell>
          <cell r="D36" t="e">
            <v>#N/A</v>
          </cell>
          <cell r="E36">
            <v>22.35</v>
          </cell>
          <cell r="F36" t="e">
            <v>#N/A</v>
          </cell>
          <cell r="G36">
            <v>21.9</v>
          </cell>
          <cell r="H36" t="e">
            <v>#N/A</v>
          </cell>
          <cell r="I36">
            <v>23.57</v>
          </cell>
          <cell r="J36" t="e">
            <v>#N/A</v>
          </cell>
          <cell r="K36">
            <v>23.34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2621</v>
          </cell>
          <cell r="G42">
            <v>2567</v>
          </cell>
          <cell r="J42">
            <v>2662</v>
          </cell>
          <cell r="M42">
            <v>2363</v>
          </cell>
          <cell r="P42">
            <v>2415</v>
          </cell>
        </row>
        <row r="43">
          <cell r="A43" t="str">
            <v>一時借入金の利子</v>
          </cell>
          <cell r="B43" t="str">
            <v>-</v>
          </cell>
          <cell r="E43" t="str">
            <v>-</v>
          </cell>
          <cell r="H43" t="str">
            <v>-</v>
          </cell>
          <cell r="K43" t="str">
            <v>-</v>
          </cell>
          <cell r="N43" t="str">
            <v>-</v>
          </cell>
        </row>
        <row r="44">
          <cell r="A44" t="str">
            <v>債務負担行為に基づく支出額</v>
          </cell>
          <cell r="B44">
            <v>19</v>
          </cell>
          <cell r="E44">
            <v>101</v>
          </cell>
          <cell r="H44">
            <v>100</v>
          </cell>
          <cell r="K44">
            <v>225</v>
          </cell>
          <cell r="N44">
            <v>100</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196</v>
          </cell>
          <cell r="E46">
            <v>192</v>
          </cell>
          <cell r="H46">
            <v>187</v>
          </cell>
          <cell r="K46">
            <v>180</v>
          </cell>
          <cell r="N46">
            <v>178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2363</v>
          </cell>
          <cell r="E49">
            <v>2514</v>
          </cell>
          <cell r="H49">
            <v>2601</v>
          </cell>
          <cell r="K49">
            <v>2633</v>
          </cell>
          <cell r="N49">
            <v>2789</v>
          </cell>
        </row>
        <row r="50">
          <cell r="A50" t="str">
            <v>実質公債費比率の分子</v>
          </cell>
          <cell r="B50" t="e">
            <v>#N/A</v>
          </cell>
          <cell r="C50">
            <v>-43</v>
          </cell>
          <cell r="D50" t="e">
            <v>#N/A</v>
          </cell>
          <cell r="E50" t="e">
            <v>#N/A</v>
          </cell>
          <cell r="F50">
            <v>240</v>
          </cell>
          <cell r="G50" t="e">
            <v>#N/A</v>
          </cell>
          <cell r="H50" t="e">
            <v>#N/A</v>
          </cell>
          <cell r="I50">
            <v>226</v>
          </cell>
          <cell r="J50" t="e">
            <v>#N/A</v>
          </cell>
          <cell r="K50" t="e">
            <v>#N/A</v>
          </cell>
          <cell r="L50">
            <v>675</v>
          </cell>
          <cell r="M50" t="e">
            <v>#N/A</v>
          </cell>
          <cell r="N50" t="e">
            <v>#N/A</v>
          </cell>
          <cell r="O50">
            <v>652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28033</v>
          </cell>
          <cell r="G56">
            <v>27860</v>
          </cell>
          <cell r="J56">
            <v>28287</v>
          </cell>
          <cell r="M56">
            <v>29385</v>
          </cell>
          <cell r="P56">
            <v>30533</v>
          </cell>
        </row>
        <row r="57">
          <cell r="A57" t="str">
            <v>充当可能特定歳入</v>
          </cell>
          <cell r="D57">
            <v>7105</v>
          </cell>
          <cell r="G57">
            <v>7062</v>
          </cell>
          <cell r="J57">
            <v>14376</v>
          </cell>
          <cell r="M57">
            <v>13263</v>
          </cell>
          <cell r="P57">
            <v>13813</v>
          </cell>
        </row>
        <row r="58">
          <cell r="A58" t="str">
            <v>充当可能基金</v>
          </cell>
          <cell r="D58">
            <v>29069</v>
          </cell>
          <cell r="G58">
            <v>26740</v>
          </cell>
          <cell r="J58">
            <v>26949</v>
          </cell>
          <cell r="M58">
            <v>26961</v>
          </cell>
          <cell r="P58">
            <v>24566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7772</v>
          </cell>
          <cell r="E62">
            <v>7420</v>
          </cell>
          <cell r="H62">
            <v>6990</v>
          </cell>
          <cell r="K62">
            <v>6769</v>
          </cell>
          <cell r="N62">
            <v>6569</v>
          </cell>
        </row>
        <row r="63">
          <cell r="A63" t="str">
            <v>組合等負担等見込額</v>
          </cell>
          <cell r="B63" t="str">
            <v>-</v>
          </cell>
          <cell r="E63" t="str">
            <v>-</v>
          </cell>
          <cell r="H63" t="str">
            <v>-</v>
          </cell>
          <cell r="K63" t="str">
            <v>-</v>
          </cell>
          <cell r="N63" t="str">
            <v>-</v>
          </cell>
        </row>
        <row r="64">
          <cell r="A64" t="str">
            <v>公営企業債等繰入見込額</v>
          </cell>
          <cell r="B64">
            <v>1876</v>
          </cell>
          <cell r="E64">
            <v>1808</v>
          </cell>
          <cell r="H64">
            <v>1840</v>
          </cell>
          <cell r="K64">
            <v>1867</v>
          </cell>
          <cell r="N64">
            <v>1862</v>
          </cell>
        </row>
        <row r="65">
          <cell r="A65" t="str">
            <v>債務負担行為に基づく支出予定額</v>
          </cell>
          <cell r="B65">
            <v>15561</v>
          </cell>
          <cell r="E65">
            <v>10781</v>
          </cell>
          <cell r="H65">
            <v>8473</v>
          </cell>
          <cell r="K65">
            <v>7551</v>
          </cell>
          <cell r="N65">
            <v>4699</v>
          </cell>
        </row>
        <row r="66">
          <cell r="A66" t="str">
            <v>一般会計等に係る地方債の現在高</v>
          </cell>
          <cell r="B66">
            <v>31404</v>
          </cell>
          <cell r="E66">
            <v>35393</v>
          </cell>
          <cell r="H66">
            <v>44869</v>
          </cell>
          <cell r="K66">
            <v>48752</v>
          </cell>
          <cell r="N66">
            <v>57011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1228</v>
          </cell>
          <cell r="P67" t="e">
            <v>#N/A</v>
          </cell>
        </row>
        <row r="71">
          <cell r="B71" t="str">
            <v>H30</v>
          </cell>
          <cell r="C71" t="str">
            <v>R01</v>
          </cell>
          <cell r="D71" t="str">
            <v>R02</v>
          </cell>
        </row>
        <row r="72">
          <cell r="A72" t="str">
            <v>財政調整基金</v>
          </cell>
          <cell r="B72">
            <v>5399</v>
          </cell>
          <cell r="C72">
            <v>5006</v>
          </cell>
          <cell r="D72">
            <v>4184</v>
          </cell>
        </row>
        <row r="73">
          <cell r="A73" t="str">
            <v>減債基金</v>
          </cell>
          <cell r="B73">
            <v>1663</v>
          </cell>
          <cell r="C73">
            <v>1914</v>
          </cell>
          <cell r="D73">
            <v>2564</v>
          </cell>
        </row>
        <row r="74">
          <cell r="A74" t="str">
            <v>その他特定目的基金</v>
          </cell>
          <cell r="B74">
            <v>17825</v>
          </cell>
          <cell r="C74">
            <v>17369</v>
          </cell>
          <cell r="D74">
            <v>15414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96761309</v>
      </c>
      <c r="BO4" s="96"/>
      <c r="BP4" s="96"/>
      <c r="BQ4" s="96"/>
      <c r="BR4" s="96"/>
      <c r="BS4" s="96"/>
      <c r="BT4" s="96"/>
      <c r="BU4" s="97"/>
      <c r="BV4" s="95">
        <v>69718711</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8.5</v>
      </c>
      <c r="CU4" s="102"/>
      <c r="CV4" s="102"/>
      <c r="CW4" s="102"/>
      <c r="CX4" s="102"/>
      <c r="CY4" s="102"/>
      <c r="CZ4" s="102"/>
      <c r="DA4" s="103"/>
      <c r="DB4" s="101">
        <v>8</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88430704</v>
      </c>
      <c r="BO5" s="118"/>
      <c r="BP5" s="118"/>
      <c r="BQ5" s="118"/>
      <c r="BR5" s="118"/>
      <c r="BS5" s="118"/>
      <c r="BT5" s="118"/>
      <c r="BU5" s="119"/>
      <c r="BV5" s="117">
        <v>63653150</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93.3</v>
      </c>
      <c r="CU5" s="124"/>
      <c r="CV5" s="124"/>
      <c r="CW5" s="124"/>
      <c r="CX5" s="124"/>
      <c r="CY5" s="124"/>
      <c r="CZ5" s="124"/>
      <c r="DA5" s="125"/>
      <c r="DB5" s="123">
        <v>93.9</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42</v>
      </c>
      <c r="AV6" s="113"/>
      <c r="AW6" s="113"/>
      <c r="AX6" s="113"/>
      <c r="AY6" s="114" t="s">
        <v>43</v>
      </c>
      <c r="AZ6" s="115"/>
      <c r="BA6" s="115"/>
      <c r="BB6" s="115"/>
      <c r="BC6" s="115"/>
      <c r="BD6" s="115"/>
      <c r="BE6" s="115"/>
      <c r="BF6" s="115"/>
      <c r="BG6" s="115"/>
      <c r="BH6" s="115"/>
      <c r="BI6" s="115"/>
      <c r="BJ6" s="115"/>
      <c r="BK6" s="115"/>
      <c r="BL6" s="115"/>
      <c r="BM6" s="116"/>
      <c r="BN6" s="117">
        <v>8330605</v>
      </c>
      <c r="BO6" s="118"/>
      <c r="BP6" s="118"/>
      <c r="BQ6" s="118"/>
      <c r="BR6" s="118"/>
      <c r="BS6" s="118"/>
      <c r="BT6" s="118"/>
      <c r="BU6" s="119"/>
      <c r="BV6" s="117">
        <v>6065561</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98.1</v>
      </c>
      <c r="CU6" s="137"/>
      <c r="CV6" s="137"/>
      <c r="CW6" s="137"/>
      <c r="CX6" s="137"/>
      <c r="CY6" s="137"/>
      <c r="CZ6" s="137"/>
      <c r="DA6" s="138"/>
      <c r="DB6" s="136">
        <v>98.1</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42</v>
      </c>
      <c r="AV7" s="113"/>
      <c r="AW7" s="113"/>
      <c r="AX7" s="113"/>
      <c r="AY7" s="114" t="s">
        <v>46</v>
      </c>
      <c r="AZ7" s="115"/>
      <c r="BA7" s="115"/>
      <c r="BB7" s="115"/>
      <c r="BC7" s="115"/>
      <c r="BD7" s="115"/>
      <c r="BE7" s="115"/>
      <c r="BF7" s="115"/>
      <c r="BG7" s="115"/>
      <c r="BH7" s="115"/>
      <c r="BI7" s="115"/>
      <c r="BJ7" s="115"/>
      <c r="BK7" s="115"/>
      <c r="BL7" s="115"/>
      <c r="BM7" s="116"/>
      <c r="BN7" s="117">
        <v>5962315</v>
      </c>
      <c r="BO7" s="118"/>
      <c r="BP7" s="118"/>
      <c r="BQ7" s="118"/>
      <c r="BR7" s="118"/>
      <c r="BS7" s="118"/>
      <c r="BT7" s="118"/>
      <c r="BU7" s="119"/>
      <c r="BV7" s="117">
        <v>3944042</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27731894</v>
      </c>
      <c r="CU7" s="118"/>
      <c r="CV7" s="118"/>
      <c r="CW7" s="118"/>
      <c r="CX7" s="118"/>
      <c r="CY7" s="118"/>
      <c r="CZ7" s="118"/>
      <c r="DA7" s="119"/>
      <c r="DB7" s="117">
        <v>26534301</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49</v>
      </c>
      <c r="AV8" s="113"/>
      <c r="AW8" s="113"/>
      <c r="AX8" s="113"/>
      <c r="AY8" s="114" t="s">
        <v>50</v>
      </c>
      <c r="AZ8" s="115"/>
      <c r="BA8" s="115"/>
      <c r="BB8" s="115"/>
      <c r="BC8" s="115"/>
      <c r="BD8" s="115"/>
      <c r="BE8" s="115"/>
      <c r="BF8" s="115"/>
      <c r="BG8" s="115"/>
      <c r="BH8" s="115"/>
      <c r="BI8" s="115"/>
      <c r="BJ8" s="115"/>
      <c r="BK8" s="115"/>
      <c r="BL8" s="115"/>
      <c r="BM8" s="116"/>
      <c r="BN8" s="117">
        <v>2368290</v>
      </c>
      <c r="BO8" s="118"/>
      <c r="BP8" s="118"/>
      <c r="BQ8" s="118"/>
      <c r="BR8" s="118"/>
      <c r="BS8" s="118"/>
      <c r="BT8" s="118"/>
      <c r="BU8" s="119"/>
      <c r="BV8" s="117">
        <v>2121519</v>
      </c>
      <c r="BW8" s="118"/>
      <c r="BX8" s="118"/>
      <c r="BY8" s="118"/>
      <c r="BZ8" s="118"/>
      <c r="CA8" s="118"/>
      <c r="CB8" s="118"/>
      <c r="CC8" s="119"/>
      <c r="CD8" s="120" t="s">
        <v>51</v>
      </c>
      <c r="CE8" s="121"/>
      <c r="CF8" s="121"/>
      <c r="CG8" s="121"/>
      <c r="CH8" s="121"/>
      <c r="CI8" s="121"/>
      <c r="CJ8" s="121"/>
      <c r="CK8" s="121"/>
      <c r="CL8" s="121"/>
      <c r="CM8" s="121"/>
      <c r="CN8" s="121"/>
      <c r="CO8" s="121"/>
      <c r="CP8" s="121"/>
      <c r="CQ8" s="121"/>
      <c r="CR8" s="121"/>
      <c r="CS8" s="122"/>
      <c r="CT8" s="152">
        <v>0.95</v>
      </c>
      <c r="CU8" s="153"/>
      <c r="CV8" s="153"/>
      <c r="CW8" s="153"/>
      <c r="CX8" s="153"/>
      <c r="CY8" s="153"/>
      <c r="CZ8" s="153"/>
      <c r="DA8" s="154"/>
      <c r="DB8" s="152">
        <v>0.96</v>
      </c>
      <c r="DC8" s="153"/>
      <c r="DD8" s="153"/>
      <c r="DE8" s="153"/>
      <c r="DF8" s="153"/>
      <c r="DG8" s="153"/>
      <c r="DH8" s="153"/>
      <c r="DI8" s="154"/>
      <c r="DJ8" s="64"/>
      <c r="DK8" s="64"/>
      <c r="DL8" s="64"/>
      <c r="DM8" s="64"/>
      <c r="DN8" s="64"/>
      <c r="DO8" s="64"/>
    </row>
    <row r="9" spans="1:119" ht="18.75" customHeight="1" thickBot="1" x14ac:dyDescent="0.2">
      <c r="A9" s="66"/>
      <c r="B9" s="78" t="s">
        <v>52</v>
      </c>
      <c r="C9" s="79"/>
      <c r="D9" s="79"/>
      <c r="E9" s="79"/>
      <c r="F9" s="79"/>
      <c r="G9" s="79"/>
      <c r="H9" s="79"/>
      <c r="I9" s="79"/>
      <c r="J9" s="79"/>
      <c r="K9" s="155"/>
      <c r="L9" s="156" t="s">
        <v>53</v>
      </c>
      <c r="M9" s="157"/>
      <c r="N9" s="157"/>
      <c r="O9" s="157"/>
      <c r="P9" s="157"/>
      <c r="Q9" s="158"/>
      <c r="R9" s="159">
        <v>136868</v>
      </c>
      <c r="S9" s="160"/>
      <c r="T9" s="160"/>
      <c r="U9" s="160"/>
      <c r="V9" s="161"/>
      <c r="W9" s="75" t="s">
        <v>54</v>
      </c>
      <c r="X9" s="76"/>
      <c r="Y9" s="76"/>
      <c r="Z9" s="76"/>
      <c r="AA9" s="76"/>
      <c r="AB9" s="76"/>
      <c r="AC9" s="76"/>
      <c r="AD9" s="76"/>
      <c r="AE9" s="76"/>
      <c r="AF9" s="76"/>
      <c r="AG9" s="76"/>
      <c r="AH9" s="76"/>
      <c r="AI9" s="76"/>
      <c r="AJ9" s="76"/>
      <c r="AK9" s="76"/>
      <c r="AL9" s="77"/>
      <c r="AM9" s="109" t="s">
        <v>55</v>
      </c>
      <c r="AN9" s="110"/>
      <c r="AO9" s="110"/>
      <c r="AP9" s="110"/>
      <c r="AQ9" s="110"/>
      <c r="AR9" s="110"/>
      <c r="AS9" s="110"/>
      <c r="AT9" s="111"/>
      <c r="AU9" s="112" t="s">
        <v>42</v>
      </c>
      <c r="AV9" s="113"/>
      <c r="AW9" s="113"/>
      <c r="AX9" s="113"/>
      <c r="AY9" s="114" t="s">
        <v>56</v>
      </c>
      <c r="AZ9" s="115"/>
      <c r="BA9" s="115"/>
      <c r="BB9" s="115"/>
      <c r="BC9" s="115"/>
      <c r="BD9" s="115"/>
      <c r="BE9" s="115"/>
      <c r="BF9" s="115"/>
      <c r="BG9" s="115"/>
      <c r="BH9" s="115"/>
      <c r="BI9" s="115"/>
      <c r="BJ9" s="115"/>
      <c r="BK9" s="115"/>
      <c r="BL9" s="115"/>
      <c r="BM9" s="116"/>
      <c r="BN9" s="117">
        <v>246771</v>
      </c>
      <c r="BO9" s="118"/>
      <c r="BP9" s="118"/>
      <c r="BQ9" s="118"/>
      <c r="BR9" s="118"/>
      <c r="BS9" s="118"/>
      <c r="BT9" s="118"/>
      <c r="BU9" s="119"/>
      <c r="BV9" s="117">
        <v>181899</v>
      </c>
      <c r="BW9" s="118"/>
      <c r="BX9" s="118"/>
      <c r="BY9" s="118"/>
      <c r="BZ9" s="118"/>
      <c r="CA9" s="118"/>
      <c r="CB9" s="118"/>
      <c r="CC9" s="119"/>
      <c r="CD9" s="120" t="s">
        <v>57</v>
      </c>
      <c r="CE9" s="121"/>
      <c r="CF9" s="121"/>
      <c r="CG9" s="121"/>
      <c r="CH9" s="121"/>
      <c r="CI9" s="121"/>
      <c r="CJ9" s="121"/>
      <c r="CK9" s="121"/>
      <c r="CL9" s="121"/>
      <c r="CM9" s="121"/>
      <c r="CN9" s="121"/>
      <c r="CO9" s="121"/>
      <c r="CP9" s="121"/>
      <c r="CQ9" s="121"/>
      <c r="CR9" s="121"/>
      <c r="CS9" s="122"/>
      <c r="CT9" s="123">
        <v>7.6</v>
      </c>
      <c r="CU9" s="124"/>
      <c r="CV9" s="124"/>
      <c r="CW9" s="124"/>
      <c r="CX9" s="124"/>
      <c r="CY9" s="124"/>
      <c r="CZ9" s="124"/>
      <c r="DA9" s="125"/>
      <c r="DB9" s="123">
        <v>7.5</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58</v>
      </c>
      <c r="M10" s="110"/>
      <c r="N10" s="110"/>
      <c r="O10" s="110"/>
      <c r="P10" s="110"/>
      <c r="Q10" s="111"/>
      <c r="R10" s="163">
        <v>133411</v>
      </c>
      <c r="S10" s="164"/>
      <c r="T10" s="164"/>
      <c r="U10" s="164"/>
      <c r="V10" s="165"/>
      <c r="W10" s="86"/>
      <c r="X10" s="87"/>
      <c r="Y10" s="87"/>
      <c r="Z10" s="87"/>
      <c r="AA10" s="87"/>
      <c r="AB10" s="87"/>
      <c r="AC10" s="87"/>
      <c r="AD10" s="87"/>
      <c r="AE10" s="87"/>
      <c r="AF10" s="87"/>
      <c r="AG10" s="87"/>
      <c r="AH10" s="87"/>
      <c r="AI10" s="87"/>
      <c r="AJ10" s="87"/>
      <c r="AK10" s="87"/>
      <c r="AL10" s="88"/>
      <c r="AM10" s="109" t="s">
        <v>59</v>
      </c>
      <c r="AN10" s="110"/>
      <c r="AO10" s="110"/>
      <c r="AP10" s="110"/>
      <c r="AQ10" s="110"/>
      <c r="AR10" s="110"/>
      <c r="AS10" s="110"/>
      <c r="AT10" s="111"/>
      <c r="AU10" s="112" t="s">
        <v>60</v>
      </c>
      <c r="AV10" s="113"/>
      <c r="AW10" s="113"/>
      <c r="AX10" s="113"/>
      <c r="AY10" s="114" t="s">
        <v>61</v>
      </c>
      <c r="AZ10" s="115"/>
      <c r="BA10" s="115"/>
      <c r="BB10" s="115"/>
      <c r="BC10" s="115"/>
      <c r="BD10" s="115"/>
      <c r="BE10" s="115"/>
      <c r="BF10" s="115"/>
      <c r="BG10" s="115"/>
      <c r="BH10" s="115"/>
      <c r="BI10" s="115"/>
      <c r="BJ10" s="115"/>
      <c r="BK10" s="115"/>
      <c r="BL10" s="115"/>
      <c r="BM10" s="116"/>
      <c r="BN10" s="117">
        <v>9013</v>
      </c>
      <c r="BO10" s="118"/>
      <c r="BP10" s="118"/>
      <c r="BQ10" s="118"/>
      <c r="BR10" s="118"/>
      <c r="BS10" s="118"/>
      <c r="BT10" s="118"/>
      <c r="BU10" s="119"/>
      <c r="BV10" s="117">
        <v>6789</v>
      </c>
      <c r="BW10" s="118"/>
      <c r="BX10" s="118"/>
      <c r="BY10" s="118"/>
      <c r="BZ10" s="118"/>
      <c r="CA10" s="118"/>
      <c r="CB10" s="118"/>
      <c r="CC10" s="119"/>
      <c r="CD10" s="166" t="s">
        <v>62</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63</v>
      </c>
      <c r="M11" s="173"/>
      <c r="N11" s="173"/>
      <c r="O11" s="173"/>
      <c r="P11" s="173"/>
      <c r="Q11" s="174"/>
      <c r="R11" s="175" t="s">
        <v>64</v>
      </c>
      <c r="S11" s="176"/>
      <c r="T11" s="176"/>
      <c r="U11" s="176"/>
      <c r="V11" s="177"/>
      <c r="W11" s="86"/>
      <c r="X11" s="87"/>
      <c r="Y11" s="87"/>
      <c r="Z11" s="87"/>
      <c r="AA11" s="87"/>
      <c r="AB11" s="87"/>
      <c r="AC11" s="87"/>
      <c r="AD11" s="87"/>
      <c r="AE11" s="87"/>
      <c r="AF11" s="87"/>
      <c r="AG11" s="87"/>
      <c r="AH11" s="87"/>
      <c r="AI11" s="87"/>
      <c r="AJ11" s="87"/>
      <c r="AK11" s="87"/>
      <c r="AL11" s="88"/>
      <c r="AM11" s="109" t="s">
        <v>65</v>
      </c>
      <c r="AN11" s="110"/>
      <c r="AO11" s="110"/>
      <c r="AP11" s="110"/>
      <c r="AQ11" s="110"/>
      <c r="AR11" s="110"/>
      <c r="AS11" s="110"/>
      <c r="AT11" s="111"/>
      <c r="AU11" s="112" t="s">
        <v>66</v>
      </c>
      <c r="AV11" s="113"/>
      <c r="AW11" s="113"/>
      <c r="AX11" s="113"/>
      <c r="AY11" s="114" t="s">
        <v>67</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68</v>
      </c>
      <c r="CE11" s="121"/>
      <c r="CF11" s="121"/>
      <c r="CG11" s="121"/>
      <c r="CH11" s="121"/>
      <c r="CI11" s="121"/>
      <c r="CJ11" s="121"/>
      <c r="CK11" s="121"/>
      <c r="CL11" s="121"/>
      <c r="CM11" s="121"/>
      <c r="CN11" s="121"/>
      <c r="CO11" s="121"/>
      <c r="CP11" s="121"/>
      <c r="CQ11" s="121"/>
      <c r="CR11" s="121"/>
      <c r="CS11" s="122"/>
      <c r="CT11" s="152" t="s">
        <v>69</v>
      </c>
      <c r="CU11" s="153"/>
      <c r="CV11" s="153"/>
      <c r="CW11" s="153"/>
      <c r="CX11" s="153"/>
      <c r="CY11" s="153"/>
      <c r="CZ11" s="153"/>
      <c r="DA11" s="154"/>
      <c r="DB11" s="152" t="s">
        <v>69</v>
      </c>
      <c r="DC11" s="153"/>
      <c r="DD11" s="153"/>
      <c r="DE11" s="153"/>
      <c r="DF11" s="153"/>
      <c r="DG11" s="153"/>
      <c r="DH11" s="153"/>
      <c r="DI11" s="154"/>
      <c r="DJ11" s="64"/>
      <c r="DK11" s="64"/>
      <c r="DL11" s="64"/>
      <c r="DM11" s="64"/>
      <c r="DN11" s="64"/>
      <c r="DO11" s="64"/>
    </row>
    <row r="12" spans="1:119" ht="18.75" customHeight="1" x14ac:dyDescent="0.15">
      <c r="A12" s="66"/>
      <c r="B12" s="178" t="s">
        <v>70</v>
      </c>
      <c r="C12" s="179"/>
      <c r="D12" s="179"/>
      <c r="E12" s="179"/>
      <c r="F12" s="179"/>
      <c r="G12" s="179"/>
      <c r="H12" s="179"/>
      <c r="I12" s="179"/>
      <c r="J12" s="179"/>
      <c r="K12" s="180"/>
      <c r="L12" s="181" t="s">
        <v>71</v>
      </c>
      <c r="M12" s="182"/>
      <c r="N12" s="182"/>
      <c r="O12" s="182"/>
      <c r="P12" s="182"/>
      <c r="Q12" s="183"/>
      <c r="R12" s="184">
        <v>138890</v>
      </c>
      <c r="S12" s="185"/>
      <c r="T12" s="185"/>
      <c r="U12" s="185"/>
      <c r="V12" s="186"/>
      <c r="W12" s="187" t="s">
        <v>26</v>
      </c>
      <c r="X12" s="113"/>
      <c r="Y12" s="113"/>
      <c r="Z12" s="113"/>
      <c r="AA12" s="113"/>
      <c r="AB12" s="188"/>
      <c r="AC12" s="189" t="s">
        <v>72</v>
      </c>
      <c r="AD12" s="190"/>
      <c r="AE12" s="190"/>
      <c r="AF12" s="190"/>
      <c r="AG12" s="191"/>
      <c r="AH12" s="189" t="s">
        <v>73</v>
      </c>
      <c r="AI12" s="190"/>
      <c r="AJ12" s="190"/>
      <c r="AK12" s="190"/>
      <c r="AL12" s="192"/>
      <c r="AM12" s="109" t="s">
        <v>74</v>
      </c>
      <c r="AN12" s="110"/>
      <c r="AO12" s="110"/>
      <c r="AP12" s="110"/>
      <c r="AQ12" s="110"/>
      <c r="AR12" s="110"/>
      <c r="AS12" s="110"/>
      <c r="AT12" s="111"/>
      <c r="AU12" s="112" t="s">
        <v>34</v>
      </c>
      <c r="AV12" s="113"/>
      <c r="AW12" s="113"/>
      <c r="AX12" s="113"/>
      <c r="AY12" s="114" t="s">
        <v>75</v>
      </c>
      <c r="AZ12" s="115"/>
      <c r="BA12" s="115"/>
      <c r="BB12" s="115"/>
      <c r="BC12" s="115"/>
      <c r="BD12" s="115"/>
      <c r="BE12" s="115"/>
      <c r="BF12" s="115"/>
      <c r="BG12" s="115"/>
      <c r="BH12" s="115"/>
      <c r="BI12" s="115"/>
      <c r="BJ12" s="115"/>
      <c r="BK12" s="115"/>
      <c r="BL12" s="115"/>
      <c r="BM12" s="116"/>
      <c r="BN12" s="117">
        <v>1630880</v>
      </c>
      <c r="BO12" s="118"/>
      <c r="BP12" s="118"/>
      <c r="BQ12" s="118"/>
      <c r="BR12" s="118"/>
      <c r="BS12" s="118"/>
      <c r="BT12" s="118"/>
      <c r="BU12" s="119"/>
      <c r="BV12" s="117">
        <v>1100000</v>
      </c>
      <c r="BW12" s="118"/>
      <c r="BX12" s="118"/>
      <c r="BY12" s="118"/>
      <c r="BZ12" s="118"/>
      <c r="CA12" s="118"/>
      <c r="CB12" s="118"/>
      <c r="CC12" s="119"/>
      <c r="CD12" s="120" t="s">
        <v>76</v>
      </c>
      <c r="CE12" s="121"/>
      <c r="CF12" s="121"/>
      <c r="CG12" s="121"/>
      <c r="CH12" s="121"/>
      <c r="CI12" s="121"/>
      <c r="CJ12" s="121"/>
      <c r="CK12" s="121"/>
      <c r="CL12" s="121"/>
      <c r="CM12" s="121"/>
      <c r="CN12" s="121"/>
      <c r="CO12" s="121"/>
      <c r="CP12" s="121"/>
      <c r="CQ12" s="121"/>
      <c r="CR12" s="121"/>
      <c r="CS12" s="122"/>
      <c r="CT12" s="152" t="s">
        <v>69</v>
      </c>
      <c r="CU12" s="153"/>
      <c r="CV12" s="153"/>
      <c r="CW12" s="153"/>
      <c r="CX12" s="153"/>
      <c r="CY12" s="153"/>
      <c r="CZ12" s="153"/>
      <c r="DA12" s="154"/>
      <c r="DB12" s="152" t="s">
        <v>77</v>
      </c>
      <c r="DC12" s="153"/>
      <c r="DD12" s="153"/>
      <c r="DE12" s="153"/>
      <c r="DF12" s="153"/>
      <c r="DG12" s="153"/>
      <c r="DH12" s="153"/>
      <c r="DI12" s="154"/>
      <c r="DJ12" s="64"/>
      <c r="DK12" s="64"/>
      <c r="DL12" s="64"/>
      <c r="DM12" s="64"/>
      <c r="DN12" s="64"/>
      <c r="DO12" s="64"/>
    </row>
    <row r="13" spans="1:119" ht="18.75" customHeight="1" x14ac:dyDescent="0.15">
      <c r="A13" s="66"/>
      <c r="B13" s="193"/>
      <c r="C13" s="194"/>
      <c r="D13" s="194"/>
      <c r="E13" s="194"/>
      <c r="F13" s="194"/>
      <c r="G13" s="194"/>
      <c r="H13" s="194"/>
      <c r="I13" s="194"/>
      <c r="J13" s="194"/>
      <c r="K13" s="195"/>
      <c r="L13" s="196"/>
      <c r="M13" s="197" t="s">
        <v>78</v>
      </c>
      <c r="N13" s="198"/>
      <c r="O13" s="198"/>
      <c r="P13" s="198"/>
      <c r="Q13" s="199"/>
      <c r="R13" s="200">
        <v>136029</v>
      </c>
      <c r="S13" s="201"/>
      <c r="T13" s="201"/>
      <c r="U13" s="201"/>
      <c r="V13" s="202"/>
      <c r="W13" s="131" t="s">
        <v>79</v>
      </c>
      <c r="X13" s="132"/>
      <c r="Y13" s="132"/>
      <c r="Z13" s="132"/>
      <c r="AA13" s="132"/>
      <c r="AB13" s="127"/>
      <c r="AC13" s="163">
        <v>416</v>
      </c>
      <c r="AD13" s="164"/>
      <c r="AE13" s="164"/>
      <c r="AF13" s="164"/>
      <c r="AG13" s="203"/>
      <c r="AH13" s="163">
        <v>441</v>
      </c>
      <c r="AI13" s="164"/>
      <c r="AJ13" s="164"/>
      <c r="AK13" s="164"/>
      <c r="AL13" s="165"/>
      <c r="AM13" s="109" t="s">
        <v>80</v>
      </c>
      <c r="AN13" s="110"/>
      <c r="AO13" s="110"/>
      <c r="AP13" s="110"/>
      <c r="AQ13" s="110"/>
      <c r="AR13" s="110"/>
      <c r="AS13" s="110"/>
      <c r="AT13" s="111"/>
      <c r="AU13" s="112" t="s">
        <v>49</v>
      </c>
      <c r="AV13" s="113"/>
      <c r="AW13" s="113"/>
      <c r="AX13" s="113"/>
      <c r="AY13" s="114" t="s">
        <v>81</v>
      </c>
      <c r="AZ13" s="115"/>
      <c r="BA13" s="115"/>
      <c r="BB13" s="115"/>
      <c r="BC13" s="115"/>
      <c r="BD13" s="115"/>
      <c r="BE13" s="115"/>
      <c r="BF13" s="115"/>
      <c r="BG13" s="115"/>
      <c r="BH13" s="115"/>
      <c r="BI13" s="115"/>
      <c r="BJ13" s="115"/>
      <c r="BK13" s="115"/>
      <c r="BL13" s="115"/>
      <c r="BM13" s="116"/>
      <c r="BN13" s="117">
        <v>-1375096</v>
      </c>
      <c r="BO13" s="118"/>
      <c r="BP13" s="118"/>
      <c r="BQ13" s="118"/>
      <c r="BR13" s="118"/>
      <c r="BS13" s="118"/>
      <c r="BT13" s="118"/>
      <c r="BU13" s="119"/>
      <c r="BV13" s="117">
        <v>-911312</v>
      </c>
      <c r="BW13" s="118"/>
      <c r="BX13" s="118"/>
      <c r="BY13" s="118"/>
      <c r="BZ13" s="118"/>
      <c r="CA13" s="118"/>
      <c r="CB13" s="118"/>
      <c r="CC13" s="119"/>
      <c r="CD13" s="120" t="s">
        <v>82</v>
      </c>
      <c r="CE13" s="121"/>
      <c r="CF13" s="121"/>
      <c r="CG13" s="121"/>
      <c r="CH13" s="121"/>
      <c r="CI13" s="121"/>
      <c r="CJ13" s="121"/>
      <c r="CK13" s="121"/>
      <c r="CL13" s="121"/>
      <c r="CM13" s="121"/>
      <c r="CN13" s="121"/>
      <c r="CO13" s="121"/>
      <c r="CP13" s="121"/>
      <c r="CQ13" s="121"/>
      <c r="CR13" s="121"/>
      <c r="CS13" s="122"/>
      <c r="CT13" s="123">
        <v>2</v>
      </c>
      <c r="CU13" s="124"/>
      <c r="CV13" s="124"/>
      <c r="CW13" s="124"/>
      <c r="CX13" s="124"/>
      <c r="CY13" s="124"/>
      <c r="CZ13" s="124"/>
      <c r="DA13" s="125"/>
      <c r="DB13" s="123">
        <v>1.5</v>
      </c>
      <c r="DC13" s="124"/>
      <c r="DD13" s="124"/>
      <c r="DE13" s="124"/>
      <c r="DF13" s="124"/>
      <c r="DG13" s="124"/>
      <c r="DH13" s="124"/>
      <c r="DI13" s="125"/>
      <c r="DJ13" s="64"/>
      <c r="DK13" s="64"/>
      <c r="DL13" s="64"/>
      <c r="DM13" s="64"/>
      <c r="DN13" s="64"/>
      <c r="DO13" s="64"/>
    </row>
    <row r="14" spans="1:119" ht="18.75" customHeight="1" thickBot="1" x14ac:dyDescent="0.2">
      <c r="A14" s="66"/>
      <c r="B14" s="193"/>
      <c r="C14" s="194"/>
      <c r="D14" s="194"/>
      <c r="E14" s="194"/>
      <c r="F14" s="194"/>
      <c r="G14" s="194"/>
      <c r="H14" s="194"/>
      <c r="I14" s="194"/>
      <c r="J14" s="194"/>
      <c r="K14" s="195"/>
      <c r="L14" s="204" t="s">
        <v>83</v>
      </c>
      <c r="M14" s="205"/>
      <c r="N14" s="205"/>
      <c r="O14" s="205"/>
      <c r="P14" s="205"/>
      <c r="Q14" s="206"/>
      <c r="R14" s="200">
        <v>138377</v>
      </c>
      <c r="S14" s="201"/>
      <c r="T14" s="201"/>
      <c r="U14" s="201"/>
      <c r="V14" s="202"/>
      <c r="W14" s="89"/>
      <c r="X14" s="90"/>
      <c r="Y14" s="90"/>
      <c r="Z14" s="90"/>
      <c r="AA14" s="90"/>
      <c r="AB14" s="105"/>
      <c r="AC14" s="207">
        <v>0.8</v>
      </c>
      <c r="AD14" s="208"/>
      <c r="AE14" s="208"/>
      <c r="AF14" s="208"/>
      <c r="AG14" s="209"/>
      <c r="AH14" s="207">
        <v>0.8</v>
      </c>
      <c r="AI14" s="208"/>
      <c r="AJ14" s="208"/>
      <c r="AK14" s="208"/>
      <c r="AL14" s="210"/>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11" t="s">
        <v>84</v>
      </c>
      <c r="CE14" s="212"/>
      <c r="CF14" s="212"/>
      <c r="CG14" s="212"/>
      <c r="CH14" s="212"/>
      <c r="CI14" s="212"/>
      <c r="CJ14" s="212"/>
      <c r="CK14" s="212"/>
      <c r="CL14" s="212"/>
      <c r="CM14" s="212"/>
      <c r="CN14" s="212"/>
      <c r="CO14" s="212"/>
      <c r="CP14" s="212"/>
      <c r="CQ14" s="212"/>
      <c r="CR14" s="212"/>
      <c r="CS14" s="213"/>
      <c r="CT14" s="214">
        <v>4.8</v>
      </c>
      <c r="CU14" s="215"/>
      <c r="CV14" s="215"/>
      <c r="CW14" s="215"/>
      <c r="CX14" s="215"/>
      <c r="CY14" s="215"/>
      <c r="CZ14" s="215"/>
      <c r="DA14" s="216"/>
      <c r="DB14" s="214" t="s">
        <v>69</v>
      </c>
      <c r="DC14" s="215"/>
      <c r="DD14" s="215"/>
      <c r="DE14" s="215"/>
      <c r="DF14" s="215"/>
      <c r="DG14" s="215"/>
      <c r="DH14" s="215"/>
      <c r="DI14" s="216"/>
      <c r="DJ14" s="64"/>
      <c r="DK14" s="64"/>
      <c r="DL14" s="64"/>
      <c r="DM14" s="64"/>
      <c r="DN14" s="64"/>
      <c r="DO14" s="64"/>
    </row>
    <row r="15" spans="1:119" ht="18.75" customHeight="1" x14ac:dyDescent="0.15">
      <c r="A15" s="66"/>
      <c r="B15" s="193"/>
      <c r="C15" s="194"/>
      <c r="D15" s="194"/>
      <c r="E15" s="194"/>
      <c r="F15" s="194"/>
      <c r="G15" s="194"/>
      <c r="H15" s="194"/>
      <c r="I15" s="194"/>
      <c r="J15" s="194"/>
      <c r="K15" s="195"/>
      <c r="L15" s="196"/>
      <c r="M15" s="197" t="s">
        <v>78</v>
      </c>
      <c r="N15" s="198"/>
      <c r="O15" s="198"/>
      <c r="P15" s="198"/>
      <c r="Q15" s="199"/>
      <c r="R15" s="200">
        <v>135397</v>
      </c>
      <c r="S15" s="201"/>
      <c r="T15" s="201"/>
      <c r="U15" s="201"/>
      <c r="V15" s="202"/>
      <c r="W15" s="131" t="s">
        <v>85</v>
      </c>
      <c r="X15" s="132"/>
      <c r="Y15" s="132"/>
      <c r="Z15" s="132"/>
      <c r="AA15" s="132"/>
      <c r="AB15" s="127"/>
      <c r="AC15" s="163">
        <v>9469</v>
      </c>
      <c r="AD15" s="164"/>
      <c r="AE15" s="164"/>
      <c r="AF15" s="164"/>
      <c r="AG15" s="203"/>
      <c r="AH15" s="163">
        <v>8666</v>
      </c>
      <c r="AI15" s="164"/>
      <c r="AJ15" s="164"/>
      <c r="AK15" s="164"/>
      <c r="AL15" s="165"/>
      <c r="AM15" s="109"/>
      <c r="AN15" s="110"/>
      <c r="AO15" s="110"/>
      <c r="AP15" s="110"/>
      <c r="AQ15" s="110"/>
      <c r="AR15" s="110"/>
      <c r="AS15" s="110"/>
      <c r="AT15" s="111"/>
      <c r="AU15" s="112"/>
      <c r="AV15" s="113"/>
      <c r="AW15" s="113"/>
      <c r="AX15" s="113"/>
      <c r="AY15" s="92" t="s">
        <v>86</v>
      </c>
      <c r="AZ15" s="93"/>
      <c r="BA15" s="93"/>
      <c r="BB15" s="93"/>
      <c r="BC15" s="93"/>
      <c r="BD15" s="93"/>
      <c r="BE15" s="93"/>
      <c r="BF15" s="93"/>
      <c r="BG15" s="93"/>
      <c r="BH15" s="93"/>
      <c r="BI15" s="93"/>
      <c r="BJ15" s="93"/>
      <c r="BK15" s="93"/>
      <c r="BL15" s="93"/>
      <c r="BM15" s="94"/>
      <c r="BN15" s="95">
        <v>19310716</v>
      </c>
      <c r="BO15" s="96"/>
      <c r="BP15" s="96"/>
      <c r="BQ15" s="96"/>
      <c r="BR15" s="96"/>
      <c r="BS15" s="96"/>
      <c r="BT15" s="96"/>
      <c r="BU15" s="97"/>
      <c r="BV15" s="95">
        <v>18653064</v>
      </c>
      <c r="BW15" s="96"/>
      <c r="BX15" s="96"/>
      <c r="BY15" s="96"/>
      <c r="BZ15" s="96"/>
      <c r="CA15" s="96"/>
      <c r="CB15" s="96"/>
      <c r="CC15" s="97"/>
      <c r="CD15" s="217" t="s">
        <v>87</v>
      </c>
      <c r="CE15" s="218"/>
      <c r="CF15" s="218"/>
      <c r="CG15" s="218"/>
      <c r="CH15" s="218"/>
      <c r="CI15" s="218"/>
      <c r="CJ15" s="218"/>
      <c r="CK15" s="218"/>
      <c r="CL15" s="218"/>
      <c r="CM15" s="218"/>
      <c r="CN15" s="218"/>
      <c r="CO15" s="218"/>
      <c r="CP15" s="218"/>
      <c r="CQ15" s="218"/>
      <c r="CR15" s="218"/>
      <c r="CS15" s="219"/>
      <c r="CT15" s="220"/>
      <c r="CU15" s="221"/>
      <c r="CV15" s="221"/>
      <c r="CW15" s="221"/>
      <c r="CX15" s="221"/>
      <c r="CY15" s="221"/>
      <c r="CZ15" s="221"/>
      <c r="DA15" s="222"/>
      <c r="DB15" s="220"/>
      <c r="DC15" s="221"/>
      <c r="DD15" s="221"/>
      <c r="DE15" s="221"/>
      <c r="DF15" s="221"/>
      <c r="DG15" s="221"/>
      <c r="DH15" s="221"/>
      <c r="DI15" s="222"/>
      <c r="DJ15" s="64"/>
      <c r="DK15" s="64"/>
      <c r="DL15" s="64"/>
      <c r="DM15" s="64"/>
      <c r="DN15" s="64"/>
      <c r="DO15" s="64"/>
    </row>
    <row r="16" spans="1:119" ht="18.75" customHeight="1" x14ac:dyDescent="0.15">
      <c r="A16" s="66"/>
      <c r="B16" s="193"/>
      <c r="C16" s="194"/>
      <c r="D16" s="194"/>
      <c r="E16" s="194"/>
      <c r="F16" s="194"/>
      <c r="G16" s="194"/>
      <c r="H16" s="194"/>
      <c r="I16" s="194"/>
      <c r="J16" s="194"/>
      <c r="K16" s="195"/>
      <c r="L16" s="204" t="s">
        <v>88</v>
      </c>
      <c r="M16" s="223"/>
      <c r="N16" s="223"/>
      <c r="O16" s="223"/>
      <c r="P16" s="223"/>
      <c r="Q16" s="224"/>
      <c r="R16" s="225" t="s">
        <v>89</v>
      </c>
      <c r="S16" s="226"/>
      <c r="T16" s="226"/>
      <c r="U16" s="226"/>
      <c r="V16" s="227"/>
      <c r="W16" s="89"/>
      <c r="X16" s="90"/>
      <c r="Y16" s="90"/>
      <c r="Z16" s="90"/>
      <c r="AA16" s="90"/>
      <c r="AB16" s="105"/>
      <c r="AC16" s="207">
        <v>17.600000000000001</v>
      </c>
      <c r="AD16" s="208"/>
      <c r="AE16" s="208"/>
      <c r="AF16" s="208"/>
      <c r="AG16" s="209"/>
      <c r="AH16" s="207">
        <v>16.5</v>
      </c>
      <c r="AI16" s="208"/>
      <c r="AJ16" s="208"/>
      <c r="AK16" s="208"/>
      <c r="AL16" s="210"/>
      <c r="AM16" s="109"/>
      <c r="AN16" s="110"/>
      <c r="AO16" s="110"/>
      <c r="AP16" s="110"/>
      <c r="AQ16" s="110"/>
      <c r="AR16" s="110"/>
      <c r="AS16" s="110"/>
      <c r="AT16" s="111"/>
      <c r="AU16" s="112"/>
      <c r="AV16" s="113"/>
      <c r="AW16" s="113"/>
      <c r="AX16" s="113"/>
      <c r="AY16" s="114" t="s">
        <v>90</v>
      </c>
      <c r="AZ16" s="115"/>
      <c r="BA16" s="115"/>
      <c r="BB16" s="115"/>
      <c r="BC16" s="115"/>
      <c r="BD16" s="115"/>
      <c r="BE16" s="115"/>
      <c r="BF16" s="115"/>
      <c r="BG16" s="115"/>
      <c r="BH16" s="115"/>
      <c r="BI16" s="115"/>
      <c r="BJ16" s="115"/>
      <c r="BK16" s="115"/>
      <c r="BL16" s="115"/>
      <c r="BM16" s="116"/>
      <c r="BN16" s="117">
        <v>20590933</v>
      </c>
      <c r="BO16" s="118"/>
      <c r="BP16" s="118"/>
      <c r="BQ16" s="118"/>
      <c r="BR16" s="118"/>
      <c r="BS16" s="118"/>
      <c r="BT16" s="118"/>
      <c r="BU16" s="119"/>
      <c r="BV16" s="117">
        <v>19597078</v>
      </c>
      <c r="BW16" s="118"/>
      <c r="BX16" s="118"/>
      <c r="BY16" s="118"/>
      <c r="BZ16" s="118"/>
      <c r="CA16" s="118"/>
      <c r="CB16" s="118"/>
      <c r="CC16" s="119"/>
      <c r="CD16" s="228"/>
      <c r="CE16" s="229"/>
      <c r="CF16" s="229"/>
      <c r="CG16" s="229"/>
      <c r="CH16" s="229"/>
      <c r="CI16" s="229"/>
      <c r="CJ16" s="229"/>
      <c r="CK16" s="229"/>
      <c r="CL16" s="229"/>
      <c r="CM16" s="229"/>
      <c r="CN16" s="229"/>
      <c r="CO16" s="229"/>
      <c r="CP16" s="229"/>
      <c r="CQ16" s="229"/>
      <c r="CR16" s="229"/>
      <c r="CS16" s="230"/>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31"/>
      <c r="C17" s="232"/>
      <c r="D17" s="232"/>
      <c r="E17" s="232"/>
      <c r="F17" s="232"/>
      <c r="G17" s="232"/>
      <c r="H17" s="232"/>
      <c r="I17" s="232"/>
      <c r="J17" s="232"/>
      <c r="K17" s="233"/>
      <c r="L17" s="234"/>
      <c r="M17" s="235" t="s">
        <v>91</v>
      </c>
      <c r="N17" s="236"/>
      <c r="O17" s="236"/>
      <c r="P17" s="236"/>
      <c r="Q17" s="237"/>
      <c r="R17" s="225" t="s">
        <v>92</v>
      </c>
      <c r="S17" s="226"/>
      <c r="T17" s="226"/>
      <c r="U17" s="226"/>
      <c r="V17" s="227"/>
      <c r="W17" s="131" t="s">
        <v>93</v>
      </c>
      <c r="X17" s="132"/>
      <c r="Y17" s="132"/>
      <c r="Z17" s="132"/>
      <c r="AA17" s="132"/>
      <c r="AB17" s="127"/>
      <c r="AC17" s="163">
        <v>43861</v>
      </c>
      <c r="AD17" s="164"/>
      <c r="AE17" s="164"/>
      <c r="AF17" s="164"/>
      <c r="AG17" s="203"/>
      <c r="AH17" s="163">
        <v>43517</v>
      </c>
      <c r="AI17" s="164"/>
      <c r="AJ17" s="164"/>
      <c r="AK17" s="164"/>
      <c r="AL17" s="165"/>
      <c r="AM17" s="109"/>
      <c r="AN17" s="110"/>
      <c r="AO17" s="110"/>
      <c r="AP17" s="110"/>
      <c r="AQ17" s="110"/>
      <c r="AR17" s="110"/>
      <c r="AS17" s="110"/>
      <c r="AT17" s="111"/>
      <c r="AU17" s="112"/>
      <c r="AV17" s="113"/>
      <c r="AW17" s="113"/>
      <c r="AX17" s="113"/>
      <c r="AY17" s="114" t="s">
        <v>94</v>
      </c>
      <c r="AZ17" s="115"/>
      <c r="BA17" s="115"/>
      <c r="BB17" s="115"/>
      <c r="BC17" s="115"/>
      <c r="BD17" s="115"/>
      <c r="BE17" s="115"/>
      <c r="BF17" s="115"/>
      <c r="BG17" s="115"/>
      <c r="BH17" s="115"/>
      <c r="BI17" s="115"/>
      <c r="BJ17" s="115"/>
      <c r="BK17" s="115"/>
      <c r="BL17" s="115"/>
      <c r="BM17" s="116"/>
      <c r="BN17" s="117">
        <v>25147887</v>
      </c>
      <c r="BO17" s="118"/>
      <c r="BP17" s="118"/>
      <c r="BQ17" s="118"/>
      <c r="BR17" s="118"/>
      <c r="BS17" s="118"/>
      <c r="BT17" s="118"/>
      <c r="BU17" s="119"/>
      <c r="BV17" s="117">
        <v>24436135</v>
      </c>
      <c r="BW17" s="118"/>
      <c r="BX17" s="118"/>
      <c r="BY17" s="118"/>
      <c r="BZ17" s="118"/>
      <c r="CA17" s="118"/>
      <c r="CB17" s="118"/>
      <c r="CC17" s="119"/>
      <c r="CD17" s="228"/>
      <c r="CE17" s="229"/>
      <c r="CF17" s="229"/>
      <c r="CG17" s="229"/>
      <c r="CH17" s="229"/>
      <c r="CI17" s="229"/>
      <c r="CJ17" s="229"/>
      <c r="CK17" s="229"/>
      <c r="CL17" s="229"/>
      <c r="CM17" s="229"/>
      <c r="CN17" s="229"/>
      <c r="CO17" s="229"/>
      <c r="CP17" s="229"/>
      <c r="CQ17" s="229"/>
      <c r="CR17" s="229"/>
      <c r="CS17" s="230"/>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8" t="s">
        <v>95</v>
      </c>
      <c r="C18" s="155"/>
      <c r="D18" s="155"/>
      <c r="E18" s="239"/>
      <c r="F18" s="239"/>
      <c r="G18" s="239"/>
      <c r="H18" s="239"/>
      <c r="I18" s="239"/>
      <c r="J18" s="239"/>
      <c r="K18" s="239"/>
      <c r="L18" s="240">
        <v>47.9</v>
      </c>
      <c r="M18" s="240"/>
      <c r="N18" s="240"/>
      <c r="O18" s="240"/>
      <c r="P18" s="240"/>
      <c r="Q18" s="240"/>
      <c r="R18" s="241"/>
      <c r="S18" s="241"/>
      <c r="T18" s="241"/>
      <c r="U18" s="241"/>
      <c r="V18" s="242"/>
      <c r="W18" s="147"/>
      <c r="X18" s="148"/>
      <c r="Y18" s="148"/>
      <c r="Z18" s="148"/>
      <c r="AA18" s="148"/>
      <c r="AB18" s="143"/>
      <c r="AC18" s="243">
        <v>81.599999999999994</v>
      </c>
      <c r="AD18" s="244"/>
      <c r="AE18" s="244"/>
      <c r="AF18" s="244"/>
      <c r="AG18" s="245"/>
      <c r="AH18" s="243">
        <v>82.7</v>
      </c>
      <c r="AI18" s="244"/>
      <c r="AJ18" s="244"/>
      <c r="AK18" s="244"/>
      <c r="AL18" s="246"/>
      <c r="AM18" s="109"/>
      <c r="AN18" s="110"/>
      <c r="AO18" s="110"/>
      <c r="AP18" s="110"/>
      <c r="AQ18" s="110"/>
      <c r="AR18" s="110"/>
      <c r="AS18" s="110"/>
      <c r="AT18" s="111"/>
      <c r="AU18" s="112"/>
      <c r="AV18" s="113"/>
      <c r="AW18" s="113"/>
      <c r="AX18" s="113"/>
      <c r="AY18" s="114" t="s">
        <v>96</v>
      </c>
      <c r="AZ18" s="115"/>
      <c r="BA18" s="115"/>
      <c r="BB18" s="115"/>
      <c r="BC18" s="115"/>
      <c r="BD18" s="115"/>
      <c r="BE18" s="115"/>
      <c r="BF18" s="115"/>
      <c r="BG18" s="115"/>
      <c r="BH18" s="115"/>
      <c r="BI18" s="115"/>
      <c r="BJ18" s="115"/>
      <c r="BK18" s="115"/>
      <c r="BL18" s="115"/>
      <c r="BM18" s="116"/>
      <c r="BN18" s="117">
        <v>26522916</v>
      </c>
      <c r="BO18" s="118"/>
      <c r="BP18" s="118"/>
      <c r="BQ18" s="118"/>
      <c r="BR18" s="118"/>
      <c r="BS18" s="118"/>
      <c r="BT18" s="118"/>
      <c r="BU18" s="119"/>
      <c r="BV18" s="117">
        <v>25741031</v>
      </c>
      <c r="BW18" s="118"/>
      <c r="BX18" s="118"/>
      <c r="BY18" s="118"/>
      <c r="BZ18" s="118"/>
      <c r="CA18" s="118"/>
      <c r="CB18" s="118"/>
      <c r="CC18" s="119"/>
      <c r="CD18" s="228"/>
      <c r="CE18" s="229"/>
      <c r="CF18" s="229"/>
      <c r="CG18" s="229"/>
      <c r="CH18" s="229"/>
      <c r="CI18" s="229"/>
      <c r="CJ18" s="229"/>
      <c r="CK18" s="229"/>
      <c r="CL18" s="229"/>
      <c r="CM18" s="229"/>
      <c r="CN18" s="229"/>
      <c r="CO18" s="229"/>
      <c r="CP18" s="229"/>
      <c r="CQ18" s="229"/>
      <c r="CR18" s="229"/>
      <c r="CS18" s="230"/>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8" t="s">
        <v>97</v>
      </c>
      <c r="C19" s="155"/>
      <c r="D19" s="155"/>
      <c r="E19" s="239"/>
      <c r="F19" s="239"/>
      <c r="G19" s="239"/>
      <c r="H19" s="239"/>
      <c r="I19" s="239"/>
      <c r="J19" s="239"/>
      <c r="K19" s="239"/>
      <c r="L19" s="247">
        <v>2857</v>
      </c>
      <c r="M19" s="247"/>
      <c r="N19" s="247"/>
      <c r="O19" s="247"/>
      <c r="P19" s="247"/>
      <c r="Q19" s="247"/>
      <c r="R19" s="248"/>
      <c r="S19" s="248"/>
      <c r="T19" s="248"/>
      <c r="U19" s="248"/>
      <c r="V19" s="249"/>
      <c r="W19" s="75"/>
      <c r="X19" s="76"/>
      <c r="Y19" s="76"/>
      <c r="Z19" s="76"/>
      <c r="AA19" s="76"/>
      <c r="AB19" s="76"/>
      <c r="AC19" s="250"/>
      <c r="AD19" s="250"/>
      <c r="AE19" s="250"/>
      <c r="AF19" s="250"/>
      <c r="AG19" s="250"/>
      <c r="AH19" s="250"/>
      <c r="AI19" s="250"/>
      <c r="AJ19" s="250"/>
      <c r="AK19" s="250"/>
      <c r="AL19" s="251"/>
      <c r="AM19" s="109"/>
      <c r="AN19" s="110"/>
      <c r="AO19" s="110"/>
      <c r="AP19" s="110"/>
      <c r="AQ19" s="110"/>
      <c r="AR19" s="110"/>
      <c r="AS19" s="110"/>
      <c r="AT19" s="111"/>
      <c r="AU19" s="112"/>
      <c r="AV19" s="113"/>
      <c r="AW19" s="113"/>
      <c r="AX19" s="113"/>
      <c r="AY19" s="114" t="s">
        <v>98</v>
      </c>
      <c r="AZ19" s="115"/>
      <c r="BA19" s="115"/>
      <c r="BB19" s="115"/>
      <c r="BC19" s="115"/>
      <c r="BD19" s="115"/>
      <c r="BE19" s="115"/>
      <c r="BF19" s="115"/>
      <c r="BG19" s="115"/>
      <c r="BH19" s="115"/>
      <c r="BI19" s="115"/>
      <c r="BJ19" s="115"/>
      <c r="BK19" s="115"/>
      <c r="BL19" s="115"/>
      <c r="BM19" s="116"/>
      <c r="BN19" s="117">
        <v>40279718</v>
      </c>
      <c r="BO19" s="118"/>
      <c r="BP19" s="118"/>
      <c r="BQ19" s="118"/>
      <c r="BR19" s="118"/>
      <c r="BS19" s="118"/>
      <c r="BT19" s="118"/>
      <c r="BU19" s="119"/>
      <c r="BV19" s="117">
        <v>35327853</v>
      </c>
      <c r="BW19" s="118"/>
      <c r="BX19" s="118"/>
      <c r="BY19" s="118"/>
      <c r="BZ19" s="118"/>
      <c r="CA19" s="118"/>
      <c r="CB19" s="118"/>
      <c r="CC19" s="119"/>
      <c r="CD19" s="228"/>
      <c r="CE19" s="229"/>
      <c r="CF19" s="229"/>
      <c r="CG19" s="229"/>
      <c r="CH19" s="229"/>
      <c r="CI19" s="229"/>
      <c r="CJ19" s="229"/>
      <c r="CK19" s="229"/>
      <c r="CL19" s="229"/>
      <c r="CM19" s="229"/>
      <c r="CN19" s="229"/>
      <c r="CO19" s="229"/>
      <c r="CP19" s="229"/>
      <c r="CQ19" s="229"/>
      <c r="CR19" s="229"/>
      <c r="CS19" s="230"/>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8" t="s">
        <v>99</v>
      </c>
      <c r="C20" s="155"/>
      <c r="D20" s="155"/>
      <c r="E20" s="239"/>
      <c r="F20" s="239"/>
      <c r="G20" s="239"/>
      <c r="H20" s="239"/>
      <c r="I20" s="239"/>
      <c r="J20" s="239"/>
      <c r="K20" s="239"/>
      <c r="L20" s="247">
        <v>58088</v>
      </c>
      <c r="M20" s="247"/>
      <c r="N20" s="247"/>
      <c r="O20" s="247"/>
      <c r="P20" s="247"/>
      <c r="Q20" s="247"/>
      <c r="R20" s="248"/>
      <c r="S20" s="248"/>
      <c r="T20" s="248"/>
      <c r="U20" s="248"/>
      <c r="V20" s="249"/>
      <c r="W20" s="147"/>
      <c r="X20" s="148"/>
      <c r="Y20" s="148"/>
      <c r="Z20" s="148"/>
      <c r="AA20" s="148"/>
      <c r="AB20" s="148"/>
      <c r="AC20" s="252"/>
      <c r="AD20" s="252"/>
      <c r="AE20" s="252"/>
      <c r="AF20" s="252"/>
      <c r="AG20" s="252"/>
      <c r="AH20" s="252"/>
      <c r="AI20" s="252"/>
      <c r="AJ20" s="252"/>
      <c r="AK20" s="252"/>
      <c r="AL20" s="253"/>
      <c r="AM20" s="254"/>
      <c r="AN20" s="173"/>
      <c r="AO20" s="173"/>
      <c r="AP20" s="173"/>
      <c r="AQ20" s="173"/>
      <c r="AR20" s="173"/>
      <c r="AS20" s="173"/>
      <c r="AT20" s="174"/>
      <c r="AU20" s="255"/>
      <c r="AV20" s="256"/>
      <c r="AW20" s="256"/>
      <c r="AX20" s="257"/>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8"/>
      <c r="CE20" s="229"/>
      <c r="CF20" s="229"/>
      <c r="CG20" s="229"/>
      <c r="CH20" s="229"/>
      <c r="CI20" s="229"/>
      <c r="CJ20" s="229"/>
      <c r="CK20" s="229"/>
      <c r="CL20" s="229"/>
      <c r="CM20" s="229"/>
      <c r="CN20" s="229"/>
      <c r="CO20" s="229"/>
      <c r="CP20" s="229"/>
      <c r="CQ20" s="229"/>
      <c r="CR20" s="229"/>
      <c r="CS20" s="230"/>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8" t="s">
        <v>100</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8"/>
      <c r="CE21" s="229"/>
      <c r="CF21" s="229"/>
      <c r="CG21" s="229"/>
      <c r="CH21" s="229"/>
      <c r="CI21" s="229"/>
      <c r="CJ21" s="229"/>
      <c r="CK21" s="229"/>
      <c r="CL21" s="229"/>
      <c r="CM21" s="229"/>
      <c r="CN21" s="229"/>
      <c r="CO21" s="229"/>
      <c r="CP21" s="229"/>
      <c r="CQ21" s="229"/>
      <c r="CR21" s="229"/>
      <c r="CS21" s="230"/>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61" t="s">
        <v>101</v>
      </c>
      <c r="C22" s="262"/>
      <c r="D22" s="263"/>
      <c r="E22" s="129" t="s">
        <v>26</v>
      </c>
      <c r="F22" s="132"/>
      <c r="G22" s="132"/>
      <c r="H22" s="132"/>
      <c r="I22" s="132"/>
      <c r="J22" s="132"/>
      <c r="K22" s="127"/>
      <c r="L22" s="129" t="s">
        <v>102</v>
      </c>
      <c r="M22" s="132"/>
      <c r="N22" s="132"/>
      <c r="O22" s="132"/>
      <c r="P22" s="127"/>
      <c r="Q22" s="264" t="s">
        <v>103</v>
      </c>
      <c r="R22" s="265"/>
      <c r="S22" s="265"/>
      <c r="T22" s="265"/>
      <c r="U22" s="265"/>
      <c r="V22" s="266"/>
      <c r="W22" s="267" t="s">
        <v>104</v>
      </c>
      <c r="X22" s="262"/>
      <c r="Y22" s="263"/>
      <c r="Z22" s="129" t="s">
        <v>26</v>
      </c>
      <c r="AA22" s="132"/>
      <c r="AB22" s="132"/>
      <c r="AC22" s="132"/>
      <c r="AD22" s="132"/>
      <c r="AE22" s="132"/>
      <c r="AF22" s="132"/>
      <c r="AG22" s="127"/>
      <c r="AH22" s="268" t="s">
        <v>105</v>
      </c>
      <c r="AI22" s="132"/>
      <c r="AJ22" s="132"/>
      <c r="AK22" s="132"/>
      <c r="AL22" s="127"/>
      <c r="AM22" s="268" t="s">
        <v>106</v>
      </c>
      <c r="AN22" s="269"/>
      <c r="AO22" s="269"/>
      <c r="AP22" s="269"/>
      <c r="AQ22" s="269"/>
      <c r="AR22" s="270"/>
      <c r="AS22" s="264" t="s">
        <v>103</v>
      </c>
      <c r="AT22" s="265"/>
      <c r="AU22" s="265"/>
      <c r="AV22" s="265"/>
      <c r="AW22" s="265"/>
      <c r="AX22" s="271"/>
      <c r="AY22" s="272"/>
      <c r="AZ22" s="273"/>
      <c r="BA22" s="273"/>
      <c r="BB22" s="273"/>
      <c r="BC22" s="273"/>
      <c r="BD22" s="273"/>
      <c r="BE22" s="273"/>
      <c r="BF22" s="273"/>
      <c r="BG22" s="273"/>
      <c r="BH22" s="273"/>
      <c r="BI22" s="273"/>
      <c r="BJ22" s="273"/>
      <c r="BK22" s="273"/>
      <c r="BL22" s="273"/>
      <c r="BM22" s="274"/>
      <c r="BN22" s="275"/>
      <c r="BO22" s="276"/>
      <c r="BP22" s="276"/>
      <c r="BQ22" s="276"/>
      <c r="BR22" s="276"/>
      <c r="BS22" s="276"/>
      <c r="BT22" s="276"/>
      <c r="BU22" s="277"/>
      <c r="BV22" s="275"/>
      <c r="BW22" s="276"/>
      <c r="BX22" s="276"/>
      <c r="BY22" s="276"/>
      <c r="BZ22" s="276"/>
      <c r="CA22" s="276"/>
      <c r="CB22" s="276"/>
      <c r="CC22" s="277"/>
      <c r="CD22" s="228"/>
      <c r="CE22" s="229"/>
      <c r="CF22" s="229"/>
      <c r="CG22" s="229"/>
      <c r="CH22" s="229"/>
      <c r="CI22" s="229"/>
      <c r="CJ22" s="229"/>
      <c r="CK22" s="229"/>
      <c r="CL22" s="229"/>
      <c r="CM22" s="229"/>
      <c r="CN22" s="229"/>
      <c r="CO22" s="229"/>
      <c r="CP22" s="229"/>
      <c r="CQ22" s="229"/>
      <c r="CR22" s="229"/>
      <c r="CS22" s="230"/>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8"/>
      <c r="C23" s="279"/>
      <c r="D23" s="280"/>
      <c r="E23" s="107"/>
      <c r="F23" s="90"/>
      <c r="G23" s="90"/>
      <c r="H23" s="90"/>
      <c r="I23" s="90"/>
      <c r="J23" s="90"/>
      <c r="K23" s="105"/>
      <c r="L23" s="107"/>
      <c r="M23" s="90"/>
      <c r="N23" s="90"/>
      <c r="O23" s="90"/>
      <c r="P23" s="105"/>
      <c r="Q23" s="281"/>
      <c r="R23" s="282"/>
      <c r="S23" s="282"/>
      <c r="T23" s="282"/>
      <c r="U23" s="282"/>
      <c r="V23" s="283"/>
      <c r="W23" s="284"/>
      <c r="X23" s="279"/>
      <c r="Y23" s="280"/>
      <c r="Z23" s="107"/>
      <c r="AA23" s="90"/>
      <c r="AB23" s="90"/>
      <c r="AC23" s="90"/>
      <c r="AD23" s="90"/>
      <c r="AE23" s="90"/>
      <c r="AF23" s="90"/>
      <c r="AG23" s="105"/>
      <c r="AH23" s="107"/>
      <c r="AI23" s="90"/>
      <c r="AJ23" s="90"/>
      <c r="AK23" s="90"/>
      <c r="AL23" s="105"/>
      <c r="AM23" s="285"/>
      <c r="AN23" s="286"/>
      <c r="AO23" s="286"/>
      <c r="AP23" s="286"/>
      <c r="AQ23" s="286"/>
      <c r="AR23" s="287"/>
      <c r="AS23" s="281"/>
      <c r="AT23" s="282"/>
      <c r="AU23" s="282"/>
      <c r="AV23" s="282"/>
      <c r="AW23" s="282"/>
      <c r="AX23" s="288"/>
      <c r="AY23" s="92" t="s">
        <v>107</v>
      </c>
      <c r="AZ23" s="93"/>
      <c r="BA23" s="93"/>
      <c r="BB23" s="93"/>
      <c r="BC23" s="93"/>
      <c r="BD23" s="93"/>
      <c r="BE23" s="93"/>
      <c r="BF23" s="93"/>
      <c r="BG23" s="93"/>
      <c r="BH23" s="93"/>
      <c r="BI23" s="93"/>
      <c r="BJ23" s="93"/>
      <c r="BK23" s="93"/>
      <c r="BL23" s="93"/>
      <c r="BM23" s="94"/>
      <c r="BN23" s="117">
        <v>56621786</v>
      </c>
      <c r="BO23" s="118"/>
      <c r="BP23" s="118"/>
      <c r="BQ23" s="118"/>
      <c r="BR23" s="118"/>
      <c r="BS23" s="118"/>
      <c r="BT23" s="118"/>
      <c r="BU23" s="119"/>
      <c r="BV23" s="117">
        <v>48288482</v>
      </c>
      <c r="BW23" s="118"/>
      <c r="BX23" s="118"/>
      <c r="BY23" s="118"/>
      <c r="BZ23" s="118"/>
      <c r="CA23" s="118"/>
      <c r="CB23" s="118"/>
      <c r="CC23" s="119"/>
      <c r="CD23" s="228"/>
      <c r="CE23" s="229"/>
      <c r="CF23" s="229"/>
      <c r="CG23" s="229"/>
      <c r="CH23" s="229"/>
      <c r="CI23" s="229"/>
      <c r="CJ23" s="229"/>
      <c r="CK23" s="229"/>
      <c r="CL23" s="229"/>
      <c r="CM23" s="229"/>
      <c r="CN23" s="229"/>
      <c r="CO23" s="229"/>
      <c r="CP23" s="229"/>
      <c r="CQ23" s="229"/>
      <c r="CR23" s="229"/>
      <c r="CS23" s="230"/>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8"/>
      <c r="C24" s="279"/>
      <c r="D24" s="280"/>
      <c r="E24" s="162" t="s">
        <v>108</v>
      </c>
      <c r="F24" s="110"/>
      <c r="G24" s="110"/>
      <c r="H24" s="110"/>
      <c r="I24" s="110"/>
      <c r="J24" s="110"/>
      <c r="K24" s="111"/>
      <c r="L24" s="163">
        <v>1</v>
      </c>
      <c r="M24" s="164"/>
      <c r="N24" s="164"/>
      <c r="O24" s="164"/>
      <c r="P24" s="203"/>
      <c r="Q24" s="163">
        <v>9400</v>
      </c>
      <c r="R24" s="164"/>
      <c r="S24" s="164"/>
      <c r="T24" s="164"/>
      <c r="U24" s="164"/>
      <c r="V24" s="203"/>
      <c r="W24" s="284"/>
      <c r="X24" s="279"/>
      <c r="Y24" s="280"/>
      <c r="Z24" s="162" t="s">
        <v>109</v>
      </c>
      <c r="AA24" s="110"/>
      <c r="AB24" s="110"/>
      <c r="AC24" s="110"/>
      <c r="AD24" s="110"/>
      <c r="AE24" s="110"/>
      <c r="AF24" s="110"/>
      <c r="AG24" s="111"/>
      <c r="AH24" s="163">
        <v>987</v>
      </c>
      <c r="AI24" s="164"/>
      <c r="AJ24" s="164"/>
      <c r="AK24" s="164"/>
      <c r="AL24" s="203"/>
      <c r="AM24" s="163">
        <v>2911650</v>
      </c>
      <c r="AN24" s="164"/>
      <c r="AO24" s="164"/>
      <c r="AP24" s="164"/>
      <c r="AQ24" s="164"/>
      <c r="AR24" s="203"/>
      <c r="AS24" s="163">
        <v>2950</v>
      </c>
      <c r="AT24" s="164"/>
      <c r="AU24" s="164"/>
      <c r="AV24" s="164"/>
      <c r="AW24" s="164"/>
      <c r="AX24" s="165"/>
      <c r="AY24" s="272" t="s">
        <v>110</v>
      </c>
      <c r="AZ24" s="273"/>
      <c r="BA24" s="273"/>
      <c r="BB24" s="273"/>
      <c r="BC24" s="273"/>
      <c r="BD24" s="273"/>
      <c r="BE24" s="273"/>
      <c r="BF24" s="273"/>
      <c r="BG24" s="273"/>
      <c r="BH24" s="273"/>
      <c r="BI24" s="273"/>
      <c r="BJ24" s="273"/>
      <c r="BK24" s="273"/>
      <c r="BL24" s="273"/>
      <c r="BM24" s="274"/>
      <c r="BN24" s="117">
        <v>40794404</v>
      </c>
      <c r="BO24" s="118"/>
      <c r="BP24" s="118"/>
      <c r="BQ24" s="118"/>
      <c r="BR24" s="118"/>
      <c r="BS24" s="118"/>
      <c r="BT24" s="118"/>
      <c r="BU24" s="119"/>
      <c r="BV24" s="117">
        <v>37844306</v>
      </c>
      <c r="BW24" s="118"/>
      <c r="BX24" s="118"/>
      <c r="BY24" s="118"/>
      <c r="BZ24" s="118"/>
      <c r="CA24" s="118"/>
      <c r="CB24" s="118"/>
      <c r="CC24" s="119"/>
      <c r="CD24" s="228"/>
      <c r="CE24" s="229"/>
      <c r="CF24" s="229"/>
      <c r="CG24" s="229"/>
      <c r="CH24" s="229"/>
      <c r="CI24" s="229"/>
      <c r="CJ24" s="229"/>
      <c r="CK24" s="229"/>
      <c r="CL24" s="229"/>
      <c r="CM24" s="229"/>
      <c r="CN24" s="229"/>
      <c r="CO24" s="229"/>
      <c r="CP24" s="229"/>
      <c r="CQ24" s="229"/>
      <c r="CR24" s="229"/>
      <c r="CS24" s="230"/>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8"/>
      <c r="C25" s="279"/>
      <c r="D25" s="280"/>
      <c r="E25" s="162" t="s">
        <v>111</v>
      </c>
      <c r="F25" s="110"/>
      <c r="G25" s="110"/>
      <c r="H25" s="110"/>
      <c r="I25" s="110"/>
      <c r="J25" s="110"/>
      <c r="K25" s="111"/>
      <c r="L25" s="163">
        <v>2</v>
      </c>
      <c r="M25" s="164"/>
      <c r="N25" s="164"/>
      <c r="O25" s="164"/>
      <c r="P25" s="203"/>
      <c r="Q25" s="163">
        <v>8180</v>
      </c>
      <c r="R25" s="164"/>
      <c r="S25" s="164"/>
      <c r="T25" s="164"/>
      <c r="U25" s="164"/>
      <c r="V25" s="203"/>
      <c r="W25" s="284"/>
      <c r="X25" s="279"/>
      <c r="Y25" s="280"/>
      <c r="Z25" s="162" t="s">
        <v>112</v>
      </c>
      <c r="AA25" s="110"/>
      <c r="AB25" s="110"/>
      <c r="AC25" s="110"/>
      <c r="AD25" s="110"/>
      <c r="AE25" s="110"/>
      <c r="AF25" s="110"/>
      <c r="AG25" s="111"/>
      <c r="AH25" s="163">
        <v>139</v>
      </c>
      <c r="AI25" s="164"/>
      <c r="AJ25" s="164"/>
      <c r="AK25" s="164"/>
      <c r="AL25" s="203"/>
      <c r="AM25" s="163">
        <v>436599</v>
      </c>
      <c r="AN25" s="164"/>
      <c r="AO25" s="164"/>
      <c r="AP25" s="164"/>
      <c r="AQ25" s="164"/>
      <c r="AR25" s="203"/>
      <c r="AS25" s="163">
        <v>3141</v>
      </c>
      <c r="AT25" s="164"/>
      <c r="AU25" s="164"/>
      <c r="AV25" s="164"/>
      <c r="AW25" s="164"/>
      <c r="AX25" s="165"/>
      <c r="AY25" s="92" t="s">
        <v>113</v>
      </c>
      <c r="AZ25" s="93"/>
      <c r="BA25" s="93"/>
      <c r="BB25" s="93"/>
      <c r="BC25" s="93"/>
      <c r="BD25" s="93"/>
      <c r="BE25" s="93"/>
      <c r="BF25" s="93"/>
      <c r="BG25" s="93"/>
      <c r="BH25" s="93"/>
      <c r="BI25" s="93"/>
      <c r="BJ25" s="93"/>
      <c r="BK25" s="93"/>
      <c r="BL25" s="93"/>
      <c r="BM25" s="94"/>
      <c r="BN25" s="95">
        <v>22173513</v>
      </c>
      <c r="BO25" s="96"/>
      <c r="BP25" s="96"/>
      <c r="BQ25" s="96"/>
      <c r="BR25" s="96"/>
      <c r="BS25" s="96"/>
      <c r="BT25" s="96"/>
      <c r="BU25" s="97"/>
      <c r="BV25" s="95">
        <v>33880993</v>
      </c>
      <c r="BW25" s="96"/>
      <c r="BX25" s="96"/>
      <c r="BY25" s="96"/>
      <c r="BZ25" s="96"/>
      <c r="CA25" s="96"/>
      <c r="CB25" s="96"/>
      <c r="CC25" s="97"/>
      <c r="CD25" s="228"/>
      <c r="CE25" s="229"/>
      <c r="CF25" s="229"/>
      <c r="CG25" s="229"/>
      <c r="CH25" s="229"/>
      <c r="CI25" s="229"/>
      <c r="CJ25" s="229"/>
      <c r="CK25" s="229"/>
      <c r="CL25" s="229"/>
      <c r="CM25" s="229"/>
      <c r="CN25" s="229"/>
      <c r="CO25" s="229"/>
      <c r="CP25" s="229"/>
      <c r="CQ25" s="229"/>
      <c r="CR25" s="229"/>
      <c r="CS25" s="230"/>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8"/>
      <c r="C26" s="279"/>
      <c r="D26" s="280"/>
      <c r="E26" s="162" t="s">
        <v>114</v>
      </c>
      <c r="F26" s="110"/>
      <c r="G26" s="110"/>
      <c r="H26" s="110"/>
      <c r="I26" s="110"/>
      <c r="J26" s="110"/>
      <c r="K26" s="111"/>
      <c r="L26" s="163">
        <v>1</v>
      </c>
      <c r="M26" s="164"/>
      <c r="N26" s="164"/>
      <c r="O26" s="164"/>
      <c r="P26" s="203"/>
      <c r="Q26" s="163">
        <v>7240</v>
      </c>
      <c r="R26" s="164"/>
      <c r="S26" s="164"/>
      <c r="T26" s="164"/>
      <c r="U26" s="164"/>
      <c r="V26" s="203"/>
      <c r="W26" s="284"/>
      <c r="X26" s="279"/>
      <c r="Y26" s="280"/>
      <c r="Z26" s="162" t="s">
        <v>115</v>
      </c>
      <c r="AA26" s="289"/>
      <c r="AB26" s="289"/>
      <c r="AC26" s="289"/>
      <c r="AD26" s="289"/>
      <c r="AE26" s="289"/>
      <c r="AF26" s="289"/>
      <c r="AG26" s="290"/>
      <c r="AH26" s="163">
        <v>111</v>
      </c>
      <c r="AI26" s="164"/>
      <c r="AJ26" s="164"/>
      <c r="AK26" s="164"/>
      <c r="AL26" s="203"/>
      <c r="AM26" s="163">
        <v>327006</v>
      </c>
      <c r="AN26" s="164"/>
      <c r="AO26" s="164"/>
      <c r="AP26" s="164"/>
      <c r="AQ26" s="164"/>
      <c r="AR26" s="203"/>
      <c r="AS26" s="163">
        <v>2946</v>
      </c>
      <c r="AT26" s="164"/>
      <c r="AU26" s="164"/>
      <c r="AV26" s="164"/>
      <c r="AW26" s="164"/>
      <c r="AX26" s="165"/>
      <c r="AY26" s="120" t="s">
        <v>116</v>
      </c>
      <c r="AZ26" s="121"/>
      <c r="BA26" s="121"/>
      <c r="BB26" s="121"/>
      <c r="BC26" s="121"/>
      <c r="BD26" s="121"/>
      <c r="BE26" s="121"/>
      <c r="BF26" s="121"/>
      <c r="BG26" s="121"/>
      <c r="BH26" s="121"/>
      <c r="BI26" s="121"/>
      <c r="BJ26" s="121"/>
      <c r="BK26" s="121"/>
      <c r="BL26" s="121"/>
      <c r="BM26" s="122"/>
      <c r="BN26" s="117">
        <v>3500000</v>
      </c>
      <c r="BO26" s="118"/>
      <c r="BP26" s="118"/>
      <c r="BQ26" s="118"/>
      <c r="BR26" s="118"/>
      <c r="BS26" s="118"/>
      <c r="BT26" s="118"/>
      <c r="BU26" s="119"/>
      <c r="BV26" s="117">
        <v>2200000</v>
      </c>
      <c r="BW26" s="118"/>
      <c r="BX26" s="118"/>
      <c r="BY26" s="118"/>
      <c r="BZ26" s="118"/>
      <c r="CA26" s="118"/>
      <c r="CB26" s="118"/>
      <c r="CC26" s="119"/>
      <c r="CD26" s="228"/>
      <c r="CE26" s="229"/>
      <c r="CF26" s="229"/>
      <c r="CG26" s="229"/>
      <c r="CH26" s="229"/>
      <c r="CI26" s="229"/>
      <c r="CJ26" s="229"/>
      <c r="CK26" s="229"/>
      <c r="CL26" s="229"/>
      <c r="CM26" s="229"/>
      <c r="CN26" s="229"/>
      <c r="CO26" s="229"/>
      <c r="CP26" s="229"/>
      <c r="CQ26" s="229"/>
      <c r="CR26" s="229"/>
      <c r="CS26" s="230"/>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8"/>
      <c r="C27" s="279"/>
      <c r="D27" s="280"/>
      <c r="E27" s="162" t="s">
        <v>117</v>
      </c>
      <c r="F27" s="110"/>
      <c r="G27" s="110"/>
      <c r="H27" s="110"/>
      <c r="I27" s="110"/>
      <c r="J27" s="110"/>
      <c r="K27" s="111"/>
      <c r="L27" s="163">
        <v>1</v>
      </c>
      <c r="M27" s="164"/>
      <c r="N27" s="164"/>
      <c r="O27" s="164"/>
      <c r="P27" s="203"/>
      <c r="Q27" s="163">
        <v>7200</v>
      </c>
      <c r="R27" s="164"/>
      <c r="S27" s="164"/>
      <c r="T27" s="164"/>
      <c r="U27" s="164"/>
      <c r="V27" s="203"/>
      <c r="W27" s="284"/>
      <c r="X27" s="279"/>
      <c r="Y27" s="280"/>
      <c r="Z27" s="162" t="s">
        <v>118</v>
      </c>
      <c r="AA27" s="110"/>
      <c r="AB27" s="110"/>
      <c r="AC27" s="110"/>
      <c r="AD27" s="110"/>
      <c r="AE27" s="110"/>
      <c r="AF27" s="110"/>
      <c r="AG27" s="111"/>
      <c r="AH27" s="163">
        <v>41</v>
      </c>
      <c r="AI27" s="164"/>
      <c r="AJ27" s="164"/>
      <c r="AK27" s="164"/>
      <c r="AL27" s="203"/>
      <c r="AM27" s="163">
        <v>142411</v>
      </c>
      <c r="AN27" s="164"/>
      <c r="AO27" s="164"/>
      <c r="AP27" s="164"/>
      <c r="AQ27" s="164"/>
      <c r="AR27" s="203"/>
      <c r="AS27" s="163">
        <v>3473</v>
      </c>
      <c r="AT27" s="164"/>
      <c r="AU27" s="164"/>
      <c r="AV27" s="164"/>
      <c r="AW27" s="164"/>
      <c r="AX27" s="165"/>
      <c r="AY27" s="211" t="s">
        <v>119</v>
      </c>
      <c r="AZ27" s="212"/>
      <c r="BA27" s="212"/>
      <c r="BB27" s="212"/>
      <c r="BC27" s="212"/>
      <c r="BD27" s="212"/>
      <c r="BE27" s="212"/>
      <c r="BF27" s="212"/>
      <c r="BG27" s="212"/>
      <c r="BH27" s="212"/>
      <c r="BI27" s="212"/>
      <c r="BJ27" s="212"/>
      <c r="BK27" s="212"/>
      <c r="BL27" s="212"/>
      <c r="BM27" s="213"/>
      <c r="BN27" s="275">
        <v>2075296</v>
      </c>
      <c r="BO27" s="276"/>
      <c r="BP27" s="276"/>
      <c r="BQ27" s="276"/>
      <c r="BR27" s="276"/>
      <c r="BS27" s="276"/>
      <c r="BT27" s="276"/>
      <c r="BU27" s="277"/>
      <c r="BV27" s="275">
        <v>2071665</v>
      </c>
      <c r="BW27" s="276"/>
      <c r="BX27" s="276"/>
      <c r="BY27" s="276"/>
      <c r="BZ27" s="276"/>
      <c r="CA27" s="276"/>
      <c r="CB27" s="276"/>
      <c r="CC27" s="277"/>
      <c r="CD27" s="291"/>
      <c r="CE27" s="229"/>
      <c r="CF27" s="229"/>
      <c r="CG27" s="229"/>
      <c r="CH27" s="229"/>
      <c r="CI27" s="229"/>
      <c r="CJ27" s="229"/>
      <c r="CK27" s="229"/>
      <c r="CL27" s="229"/>
      <c r="CM27" s="229"/>
      <c r="CN27" s="229"/>
      <c r="CO27" s="229"/>
      <c r="CP27" s="229"/>
      <c r="CQ27" s="229"/>
      <c r="CR27" s="229"/>
      <c r="CS27" s="230"/>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8"/>
      <c r="C28" s="279"/>
      <c r="D28" s="280"/>
      <c r="E28" s="162" t="s">
        <v>120</v>
      </c>
      <c r="F28" s="110"/>
      <c r="G28" s="110"/>
      <c r="H28" s="110"/>
      <c r="I28" s="110"/>
      <c r="J28" s="110"/>
      <c r="K28" s="111"/>
      <c r="L28" s="163">
        <v>1</v>
      </c>
      <c r="M28" s="164"/>
      <c r="N28" s="164"/>
      <c r="O28" s="164"/>
      <c r="P28" s="203"/>
      <c r="Q28" s="163">
        <v>6600</v>
      </c>
      <c r="R28" s="164"/>
      <c r="S28" s="164"/>
      <c r="T28" s="164"/>
      <c r="U28" s="164"/>
      <c r="V28" s="203"/>
      <c r="W28" s="284"/>
      <c r="X28" s="279"/>
      <c r="Y28" s="280"/>
      <c r="Z28" s="162" t="s">
        <v>121</v>
      </c>
      <c r="AA28" s="110"/>
      <c r="AB28" s="110"/>
      <c r="AC28" s="110"/>
      <c r="AD28" s="110"/>
      <c r="AE28" s="110"/>
      <c r="AF28" s="110"/>
      <c r="AG28" s="111"/>
      <c r="AH28" s="163" t="s">
        <v>77</v>
      </c>
      <c r="AI28" s="164"/>
      <c r="AJ28" s="164"/>
      <c r="AK28" s="164"/>
      <c r="AL28" s="203"/>
      <c r="AM28" s="163" t="s">
        <v>69</v>
      </c>
      <c r="AN28" s="164"/>
      <c r="AO28" s="164"/>
      <c r="AP28" s="164"/>
      <c r="AQ28" s="164"/>
      <c r="AR28" s="203"/>
      <c r="AS28" s="163" t="s">
        <v>77</v>
      </c>
      <c r="AT28" s="164"/>
      <c r="AU28" s="164"/>
      <c r="AV28" s="164"/>
      <c r="AW28" s="164"/>
      <c r="AX28" s="165"/>
      <c r="AY28" s="292" t="s">
        <v>122</v>
      </c>
      <c r="AZ28" s="293"/>
      <c r="BA28" s="293"/>
      <c r="BB28" s="294"/>
      <c r="BC28" s="92" t="s">
        <v>123</v>
      </c>
      <c r="BD28" s="93"/>
      <c r="BE28" s="93"/>
      <c r="BF28" s="93"/>
      <c r="BG28" s="93"/>
      <c r="BH28" s="93"/>
      <c r="BI28" s="93"/>
      <c r="BJ28" s="93"/>
      <c r="BK28" s="93"/>
      <c r="BL28" s="93"/>
      <c r="BM28" s="94"/>
      <c r="BN28" s="95">
        <v>4183917</v>
      </c>
      <c r="BO28" s="96"/>
      <c r="BP28" s="96"/>
      <c r="BQ28" s="96"/>
      <c r="BR28" s="96"/>
      <c r="BS28" s="96"/>
      <c r="BT28" s="96"/>
      <c r="BU28" s="97"/>
      <c r="BV28" s="95">
        <v>5005784</v>
      </c>
      <c r="BW28" s="96"/>
      <c r="BX28" s="96"/>
      <c r="BY28" s="96"/>
      <c r="BZ28" s="96"/>
      <c r="CA28" s="96"/>
      <c r="CB28" s="96"/>
      <c r="CC28" s="97"/>
      <c r="CD28" s="228"/>
      <c r="CE28" s="229"/>
      <c r="CF28" s="229"/>
      <c r="CG28" s="229"/>
      <c r="CH28" s="229"/>
      <c r="CI28" s="229"/>
      <c r="CJ28" s="229"/>
      <c r="CK28" s="229"/>
      <c r="CL28" s="229"/>
      <c r="CM28" s="229"/>
      <c r="CN28" s="229"/>
      <c r="CO28" s="229"/>
      <c r="CP28" s="229"/>
      <c r="CQ28" s="229"/>
      <c r="CR28" s="229"/>
      <c r="CS28" s="230"/>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8"/>
      <c r="C29" s="279"/>
      <c r="D29" s="280"/>
      <c r="E29" s="162" t="s">
        <v>124</v>
      </c>
      <c r="F29" s="110"/>
      <c r="G29" s="110"/>
      <c r="H29" s="110"/>
      <c r="I29" s="110"/>
      <c r="J29" s="110"/>
      <c r="K29" s="111"/>
      <c r="L29" s="163">
        <v>21</v>
      </c>
      <c r="M29" s="164"/>
      <c r="N29" s="164"/>
      <c r="O29" s="164"/>
      <c r="P29" s="203"/>
      <c r="Q29" s="163">
        <v>6100</v>
      </c>
      <c r="R29" s="164"/>
      <c r="S29" s="164"/>
      <c r="T29" s="164"/>
      <c r="U29" s="164"/>
      <c r="V29" s="203"/>
      <c r="W29" s="295"/>
      <c r="X29" s="296"/>
      <c r="Y29" s="297"/>
      <c r="Z29" s="162" t="s">
        <v>125</v>
      </c>
      <c r="AA29" s="110"/>
      <c r="AB29" s="110"/>
      <c r="AC29" s="110"/>
      <c r="AD29" s="110"/>
      <c r="AE29" s="110"/>
      <c r="AF29" s="110"/>
      <c r="AG29" s="111"/>
      <c r="AH29" s="163">
        <v>1028</v>
      </c>
      <c r="AI29" s="164"/>
      <c r="AJ29" s="164"/>
      <c r="AK29" s="164"/>
      <c r="AL29" s="203"/>
      <c r="AM29" s="163">
        <v>3054061</v>
      </c>
      <c r="AN29" s="164"/>
      <c r="AO29" s="164"/>
      <c r="AP29" s="164"/>
      <c r="AQ29" s="164"/>
      <c r="AR29" s="203"/>
      <c r="AS29" s="163">
        <v>2971</v>
      </c>
      <c r="AT29" s="164"/>
      <c r="AU29" s="164"/>
      <c r="AV29" s="164"/>
      <c r="AW29" s="164"/>
      <c r="AX29" s="165"/>
      <c r="AY29" s="298"/>
      <c r="AZ29" s="299"/>
      <c r="BA29" s="299"/>
      <c r="BB29" s="300"/>
      <c r="BC29" s="114" t="s">
        <v>126</v>
      </c>
      <c r="BD29" s="115"/>
      <c r="BE29" s="115"/>
      <c r="BF29" s="115"/>
      <c r="BG29" s="115"/>
      <c r="BH29" s="115"/>
      <c r="BI29" s="115"/>
      <c r="BJ29" s="115"/>
      <c r="BK29" s="115"/>
      <c r="BL29" s="115"/>
      <c r="BM29" s="116"/>
      <c r="BN29" s="117">
        <v>2563686</v>
      </c>
      <c r="BO29" s="118"/>
      <c r="BP29" s="118"/>
      <c r="BQ29" s="118"/>
      <c r="BR29" s="118"/>
      <c r="BS29" s="118"/>
      <c r="BT29" s="118"/>
      <c r="BU29" s="119"/>
      <c r="BV29" s="117">
        <v>1914008</v>
      </c>
      <c r="BW29" s="118"/>
      <c r="BX29" s="118"/>
      <c r="BY29" s="118"/>
      <c r="BZ29" s="118"/>
      <c r="CA29" s="118"/>
      <c r="CB29" s="118"/>
      <c r="CC29" s="119"/>
      <c r="CD29" s="291"/>
      <c r="CE29" s="229"/>
      <c r="CF29" s="229"/>
      <c r="CG29" s="229"/>
      <c r="CH29" s="229"/>
      <c r="CI29" s="229"/>
      <c r="CJ29" s="229"/>
      <c r="CK29" s="229"/>
      <c r="CL29" s="229"/>
      <c r="CM29" s="229"/>
      <c r="CN29" s="229"/>
      <c r="CO29" s="229"/>
      <c r="CP29" s="229"/>
      <c r="CQ29" s="229"/>
      <c r="CR29" s="229"/>
      <c r="CS29" s="230"/>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301"/>
      <c r="C30" s="302"/>
      <c r="D30" s="303"/>
      <c r="E30" s="172"/>
      <c r="F30" s="173"/>
      <c r="G30" s="173"/>
      <c r="H30" s="173"/>
      <c r="I30" s="173"/>
      <c r="J30" s="173"/>
      <c r="K30" s="174"/>
      <c r="L30" s="304"/>
      <c r="M30" s="305"/>
      <c r="N30" s="305"/>
      <c r="O30" s="305"/>
      <c r="P30" s="306"/>
      <c r="Q30" s="304"/>
      <c r="R30" s="305"/>
      <c r="S30" s="305"/>
      <c r="T30" s="305"/>
      <c r="U30" s="305"/>
      <c r="V30" s="306"/>
      <c r="W30" s="307" t="s">
        <v>127</v>
      </c>
      <c r="X30" s="308"/>
      <c r="Y30" s="308"/>
      <c r="Z30" s="308"/>
      <c r="AA30" s="308"/>
      <c r="AB30" s="308"/>
      <c r="AC30" s="308"/>
      <c r="AD30" s="308"/>
      <c r="AE30" s="308"/>
      <c r="AF30" s="308"/>
      <c r="AG30" s="309"/>
      <c r="AH30" s="243">
        <v>94.7</v>
      </c>
      <c r="AI30" s="244"/>
      <c r="AJ30" s="244"/>
      <c r="AK30" s="244"/>
      <c r="AL30" s="244"/>
      <c r="AM30" s="244"/>
      <c r="AN30" s="244"/>
      <c r="AO30" s="244"/>
      <c r="AP30" s="244"/>
      <c r="AQ30" s="244"/>
      <c r="AR30" s="244"/>
      <c r="AS30" s="244"/>
      <c r="AT30" s="244"/>
      <c r="AU30" s="244"/>
      <c r="AV30" s="244"/>
      <c r="AW30" s="244"/>
      <c r="AX30" s="246"/>
      <c r="AY30" s="310"/>
      <c r="AZ30" s="311"/>
      <c r="BA30" s="311"/>
      <c r="BB30" s="312"/>
      <c r="BC30" s="272" t="s">
        <v>128</v>
      </c>
      <c r="BD30" s="273"/>
      <c r="BE30" s="273"/>
      <c r="BF30" s="273"/>
      <c r="BG30" s="273"/>
      <c r="BH30" s="273"/>
      <c r="BI30" s="273"/>
      <c r="BJ30" s="273"/>
      <c r="BK30" s="273"/>
      <c r="BL30" s="273"/>
      <c r="BM30" s="274"/>
      <c r="BN30" s="275">
        <v>15414196</v>
      </c>
      <c r="BO30" s="276"/>
      <c r="BP30" s="276"/>
      <c r="BQ30" s="276"/>
      <c r="BR30" s="276"/>
      <c r="BS30" s="276"/>
      <c r="BT30" s="276"/>
      <c r="BU30" s="277"/>
      <c r="BV30" s="275">
        <v>17369496</v>
      </c>
      <c r="BW30" s="276"/>
      <c r="BX30" s="276"/>
      <c r="BY30" s="276"/>
      <c r="BZ30" s="276"/>
      <c r="CA30" s="276"/>
      <c r="CB30" s="276"/>
      <c r="CC30" s="277"/>
      <c r="CD30" s="313"/>
      <c r="CE30" s="314"/>
      <c r="CF30" s="314"/>
      <c r="CG30" s="314"/>
      <c r="CH30" s="314"/>
      <c r="CI30" s="314"/>
      <c r="CJ30" s="314"/>
      <c r="CK30" s="314"/>
      <c r="CL30" s="314"/>
      <c r="CM30" s="314"/>
      <c r="CN30" s="314"/>
      <c r="CO30" s="314"/>
      <c r="CP30" s="314"/>
      <c r="CQ30" s="314"/>
      <c r="CR30" s="314"/>
      <c r="CS30" s="315"/>
      <c r="CT30" s="316"/>
      <c r="CU30" s="317"/>
      <c r="CV30" s="317"/>
      <c r="CW30" s="317"/>
      <c r="CX30" s="317"/>
      <c r="CY30" s="317"/>
      <c r="CZ30" s="317"/>
      <c r="DA30" s="318"/>
      <c r="DB30" s="316"/>
      <c r="DC30" s="317"/>
      <c r="DD30" s="317"/>
      <c r="DE30" s="317"/>
      <c r="DF30" s="317"/>
      <c r="DG30" s="317"/>
      <c r="DH30" s="317"/>
      <c r="DI30" s="318"/>
      <c r="DJ30" s="64"/>
      <c r="DK30" s="64"/>
      <c r="DL30" s="64"/>
      <c r="DM30" s="64"/>
      <c r="DN30" s="64"/>
      <c r="DO30" s="64"/>
    </row>
    <row r="31" spans="1:119" ht="13.5" customHeight="1" x14ac:dyDescent="0.15">
      <c r="A31" s="66"/>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1"/>
      <c r="DJ31" s="64"/>
      <c r="DK31" s="64"/>
      <c r="DL31" s="64"/>
      <c r="DM31" s="64"/>
      <c r="DN31" s="64"/>
      <c r="DO31" s="64"/>
    </row>
    <row r="32" spans="1:119" ht="13.5" customHeight="1" x14ac:dyDescent="0.15">
      <c r="A32" s="66"/>
      <c r="B32" s="322"/>
      <c r="C32" s="323" t="s">
        <v>129</v>
      </c>
      <c r="D32" s="323"/>
      <c r="E32" s="323"/>
      <c r="F32" s="320"/>
      <c r="G32" s="320"/>
      <c r="H32" s="320"/>
      <c r="I32" s="320"/>
      <c r="J32" s="320"/>
      <c r="K32" s="320"/>
      <c r="L32" s="320"/>
      <c r="M32" s="320"/>
      <c r="N32" s="320"/>
      <c r="O32" s="320"/>
      <c r="P32" s="320"/>
      <c r="Q32" s="320"/>
      <c r="R32" s="320"/>
      <c r="S32" s="320"/>
      <c r="T32" s="320"/>
      <c r="U32" s="320" t="s">
        <v>130</v>
      </c>
      <c r="V32" s="320"/>
      <c r="W32" s="320"/>
      <c r="X32" s="320"/>
      <c r="Y32" s="320"/>
      <c r="Z32" s="320"/>
      <c r="AA32" s="320"/>
      <c r="AB32" s="320"/>
      <c r="AC32" s="320"/>
      <c r="AD32" s="320"/>
      <c r="AE32" s="320"/>
      <c r="AF32" s="320"/>
      <c r="AG32" s="320"/>
      <c r="AH32" s="320"/>
      <c r="AI32" s="320"/>
      <c r="AJ32" s="320"/>
      <c r="AK32" s="320"/>
      <c r="AL32" s="320"/>
      <c r="AM32" s="324" t="s">
        <v>131</v>
      </c>
      <c r="AN32" s="320"/>
      <c r="AO32" s="320"/>
      <c r="AP32" s="320"/>
      <c r="AQ32" s="320"/>
      <c r="AR32" s="320"/>
      <c r="AS32" s="324"/>
      <c r="AT32" s="324"/>
      <c r="AU32" s="324"/>
      <c r="AV32" s="324"/>
      <c r="AW32" s="324"/>
      <c r="AX32" s="324"/>
      <c r="AY32" s="324"/>
      <c r="AZ32" s="324"/>
      <c r="BA32" s="324"/>
      <c r="BB32" s="320"/>
      <c r="BC32" s="324"/>
      <c r="BD32" s="320"/>
      <c r="BE32" s="324" t="s">
        <v>132</v>
      </c>
      <c r="BF32" s="320"/>
      <c r="BG32" s="320"/>
      <c r="BH32" s="320"/>
      <c r="BI32" s="320"/>
      <c r="BJ32" s="324"/>
      <c r="BK32" s="324"/>
      <c r="BL32" s="324"/>
      <c r="BM32" s="324"/>
      <c r="BN32" s="324"/>
      <c r="BO32" s="324"/>
      <c r="BP32" s="324"/>
      <c r="BQ32" s="324"/>
      <c r="BR32" s="320"/>
      <c r="BS32" s="320"/>
      <c r="BT32" s="320"/>
      <c r="BU32" s="320"/>
      <c r="BV32" s="320"/>
      <c r="BW32" s="320" t="s">
        <v>133</v>
      </c>
      <c r="BX32" s="320"/>
      <c r="BY32" s="320"/>
      <c r="BZ32" s="320"/>
      <c r="CA32" s="320"/>
      <c r="CB32" s="324"/>
      <c r="CC32" s="324"/>
      <c r="CD32" s="324"/>
      <c r="CE32" s="324"/>
      <c r="CF32" s="324"/>
      <c r="CG32" s="324"/>
      <c r="CH32" s="324"/>
      <c r="CI32" s="324"/>
      <c r="CJ32" s="324"/>
      <c r="CK32" s="324"/>
      <c r="CL32" s="324"/>
      <c r="CM32" s="324"/>
      <c r="CN32" s="324"/>
      <c r="CO32" s="324" t="s">
        <v>134</v>
      </c>
      <c r="CP32" s="324"/>
      <c r="CQ32" s="324"/>
      <c r="CR32" s="324"/>
      <c r="CS32" s="324"/>
      <c r="CT32" s="324"/>
      <c r="CU32" s="324"/>
      <c r="CV32" s="324"/>
      <c r="CW32" s="324"/>
      <c r="CX32" s="324"/>
      <c r="CY32" s="324"/>
      <c r="CZ32" s="324"/>
      <c r="DA32" s="324"/>
      <c r="DB32" s="324"/>
      <c r="DC32" s="324"/>
      <c r="DD32" s="324"/>
      <c r="DE32" s="324"/>
      <c r="DF32" s="324"/>
      <c r="DG32" s="324"/>
      <c r="DH32" s="324"/>
      <c r="DI32" s="321"/>
      <c r="DJ32" s="64"/>
      <c r="DK32" s="64"/>
      <c r="DL32" s="64"/>
      <c r="DM32" s="64"/>
      <c r="DN32" s="64"/>
      <c r="DO32" s="64"/>
    </row>
    <row r="33" spans="1:119" ht="13.5" customHeight="1" x14ac:dyDescent="0.15">
      <c r="A33" s="66"/>
      <c r="B33" s="322"/>
      <c r="C33" s="140" t="s">
        <v>135</v>
      </c>
      <c r="D33" s="140"/>
      <c r="E33" s="87" t="s">
        <v>136</v>
      </c>
      <c r="F33" s="87"/>
      <c r="G33" s="87"/>
      <c r="H33" s="87"/>
      <c r="I33" s="87"/>
      <c r="J33" s="87"/>
      <c r="K33" s="87"/>
      <c r="L33" s="87"/>
      <c r="M33" s="87"/>
      <c r="N33" s="87"/>
      <c r="O33" s="87"/>
      <c r="P33" s="87"/>
      <c r="Q33" s="87"/>
      <c r="R33" s="87"/>
      <c r="S33" s="87"/>
      <c r="T33" s="325"/>
      <c r="U33" s="140" t="s">
        <v>135</v>
      </c>
      <c r="V33" s="140"/>
      <c r="W33" s="87" t="s">
        <v>137</v>
      </c>
      <c r="X33" s="87"/>
      <c r="Y33" s="87"/>
      <c r="Z33" s="87"/>
      <c r="AA33" s="87"/>
      <c r="AB33" s="87"/>
      <c r="AC33" s="87"/>
      <c r="AD33" s="87"/>
      <c r="AE33" s="87"/>
      <c r="AF33" s="87"/>
      <c r="AG33" s="87"/>
      <c r="AH33" s="87"/>
      <c r="AI33" s="87"/>
      <c r="AJ33" s="87"/>
      <c r="AK33" s="87"/>
      <c r="AL33" s="325"/>
      <c r="AM33" s="140" t="s">
        <v>135</v>
      </c>
      <c r="AN33" s="140"/>
      <c r="AO33" s="87" t="s">
        <v>136</v>
      </c>
      <c r="AP33" s="87"/>
      <c r="AQ33" s="87"/>
      <c r="AR33" s="87"/>
      <c r="AS33" s="87"/>
      <c r="AT33" s="87"/>
      <c r="AU33" s="87"/>
      <c r="AV33" s="87"/>
      <c r="AW33" s="87"/>
      <c r="AX33" s="87"/>
      <c r="AY33" s="87"/>
      <c r="AZ33" s="87"/>
      <c r="BA33" s="87"/>
      <c r="BB33" s="87"/>
      <c r="BC33" s="87"/>
      <c r="BD33" s="326"/>
      <c r="BE33" s="87" t="s">
        <v>138</v>
      </c>
      <c r="BF33" s="87"/>
      <c r="BG33" s="87" t="s">
        <v>139</v>
      </c>
      <c r="BH33" s="87"/>
      <c r="BI33" s="87"/>
      <c r="BJ33" s="87"/>
      <c r="BK33" s="87"/>
      <c r="BL33" s="87"/>
      <c r="BM33" s="87"/>
      <c r="BN33" s="87"/>
      <c r="BO33" s="87"/>
      <c r="BP33" s="87"/>
      <c r="BQ33" s="87"/>
      <c r="BR33" s="87"/>
      <c r="BS33" s="87"/>
      <c r="BT33" s="87"/>
      <c r="BU33" s="87"/>
      <c r="BV33" s="326"/>
      <c r="BW33" s="140" t="s">
        <v>138</v>
      </c>
      <c r="BX33" s="140"/>
      <c r="BY33" s="87" t="s">
        <v>140</v>
      </c>
      <c r="BZ33" s="87"/>
      <c r="CA33" s="87"/>
      <c r="CB33" s="87"/>
      <c r="CC33" s="87"/>
      <c r="CD33" s="87"/>
      <c r="CE33" s="87"/>
      <c r="CF33" s="87"/>
      <c r="CG33" s="87"/>
      <c r="CH33" s="87"/>
      <c r="CI33" s="87"/>
      <c r="CJ33" s="87"/>
      <c r="CK33" s="87"/>
      <c r="CL33" s="87"/>
      <c r="CM33" s="87"/>
      <c r="CN33" s="325"/>
      <c r="CO33" s="140" t="s">
        <v>141</v>
      </c>
      <c r="CP33" s="140"/>
      <c r="CQ33" s="87" t="s">
        <v>142</v>
      </c>
      <c r="CR33" s="87"/>
      <c r="CS33" s="87"/>
      <c r="CT33" s="87"/>
      <c r="CU33" s="87"/>
      <c r="CV33" s="87"/>
      <c r="CW33" s="87"/>
      <c r="CX33" s="87"/>
      <c r="CY33" s="87"/>
      <c r="CZ33" s="87"/>
      <c r="DA33" s="87"/>
      <c r="DB33" s="87"/>
      <c r="DC33" s="87"/>
      <c r="DD33" s="87"/>
      <c r="DE33" s="87"/>
      <c r="DF33" s="325"/>
      <c r="DG33" s="327" t="s">
        <v>143</v>
      </c>
      <c r="DH33" s="327"/>
      <c r="DI33" s="328"/>
      <c r="DJ33" s="64"/>
      <c r="DK33" s="64"/>
      <c r="DL33" s="64"/>
      <c r="DM33" s="64"/>
      <c r="DN33" s="64"/>
      <c r="DO33" s="64"/>
    </row>
    <row r="34" spans="1:119" ht="32.25" customHeight="1" x14ac:dyDescent="0.15">
      <c r="A34" s="66"/>
      <c r="B34" s="322"/>
      <c r="C34" s="329">
        <f>IF(E34="","",1)</f>
        <v>1</v>
      </c>
      <c r="D34" s="329"/>
      <c r="E34" s="330" t="str">
        <f>IF('各会計、関係団体の財政状況及び健全化判断比率'!B7="","",'各会計、関係団体の財政状況及び健全化判断比率'!B7)</f>
        <v>一般会計</v>
      </c>
      <c r="F34" s="330"/>
      <c r="G34" s="330"/>
      <c r="H34" s="330"/>
      <c r="I34" s="330"/>
      <c r="J34" s="330"/>
      <c r="K34" s="330"/>
      <c r="L34" s="330"/>
      <c r="M34" s="330"/>
      <c r="N34" s="330"/>
      <c r="O34" s="330"/>
      <c r="P34" s="330"/>
      <c r="Q34" s="330"/>
      <c r="R34" s="330"/>
      <c r="S34" s="330"/>
      <c r="T34" s="323"/>
      <c r="U34" s="329">
        <f>IF(W34="","",MAX(C34:D43)+1)</f>
        <v>3</v>
      </c>
      <c r="V34" s="329"/>
      <c r="W34" s="330" t="str">
        <f>IF('各会計、関係団体の財政状況及び健全化判断比率'!B28="","",'各会計、関係団体の財政状況及び健全化判断比率'!B28)</f>
        <v>特別会計国民健康保険事業費</v>
      </c>
      <c r="X34" s="330"/>
      <c r="Y34" s="330"/>
      <c r="Z34" s="330"/>
      <c r="AA34" s="330"/>
      <c r="AB34" s="330"/>
      <c r="AC34" s="330"/>
      <c r="AD34" s="330"/>
      <c r="AE34" s="330"/>
      <c r="AF34" s="330"/>
      <c r="AG34" s="330"/>
      <c r="AH34" s="330"/>
      <c r="AI34" s="330"/>
      <c r="AJ34" s="330"/>
      <c r="AK34" s="330"/>
      <c r="AL34" s="323"/>
      <c r="AM34" s="329">
        <f>IF(AO34="","",MAX(C34:D43,U34:V43)+1)</f>
        <v>7</v>
      </c>
      <c r="AN34" s="329"/>
      <c r="AO34" s="330" t="str">
        <f>IF('各会計、関係団体の財政状況及び健全化判断比率'!B32="","",'各会計、関係団体の財政状況及び健全化判断比率'!B32)</f>
        <v>水道事業会計</v>
      </c>
      <c r="AP34" s="330"/>
      <c r="AQ34" s="330"/>
      <c r="AR34" s="330"/>
      <c r="AS34" s="330"/>
      <c r="AT34" s="330"/>
      <c r="AU34" s="330"/>
      <c r="AV34" s="330"/>
      <c r="AW34" s="330"/>
      <c r="AX34" s="330"/>
      <c r="AY34" s="330"/>
      <c r="AZ34" s="330"/>
      <c r="BA34" s="330"/>
      <c r="BB34" s="330"/>
      <c r="BC34" s="330"/>
      <c r="BD34" s="323"/>
      <c r="BE34" s="329" t="str">
        <f>IF(BG34="","",MAX(C34:D43,U34:V43,AM34:AN43)+1)</f>
        <v/>
      </c>
      <c r="BF34" s="329"/>
      <c r="BG34" s="330"/>
      <c r="BH34" s="330"/>
      <c r="BI34" s="330"/>
      <c r="BJ34" s="330"/>
      <c r="BK34" s="330"/>
      <c r="BL34" s="330"/>
      <c r="BM34" s="330"/>
      <c r="BN34" s="330"/>
      <c r="BO34" s="330"/>
      <c r="BP34" s="330"/>
      <c r="BQ34" s="330"/>
      <c r="BR34" s="330"/>
      <c r="BS34" s="330"/>
      <c r="BT34" s="330"/>
      <c r="BU34" s="330"/>
      <c r="BV34" s="323"/>
      <c r="BW34" s="329">
        <f>IF(BY34="","",MAX(C34:D43,U34:V43,AM34:AN43,BE34:BF43)+1)</f>
        <v>11</v>
      </c>
      <c r="BX34" s="329"/>
      <c r="BY34" s="330" t="str">
        <f>IF('各会計、関係団体の財政状況及び健全化判断比率'!B68="","",'各会計、関係団体の財政状況及び健全化判断比率'!B68)</f>
        <v>大阪府後期高齢者医療広域連合
（一般会計）</v>
      </c>
      <c r="BZ34" s="330"/>
      <c r="CA34" s="330"/>
      <c r="CB34" s="330"/>
      <c r="CC34" s="330"/>
      <c r="CD34" s="330"/>
      <c r="CE34" s="330"/>
      <c r="CF34" s="330"/>
      <c r="CG34" s="330"/>
      <c r="CH34" s="330"/>
      <c r="CI34" s="330"/>
      <c r="CJ34" s="330"/>
      <c r="CK34" s="330"/>
      <c r="CL34" s="330"/>
      <c r="CM34" s="330"/>
      <c r="CN34" s="323"/>
      <c r="CO34" s="329">
        <f>IF(CQ34="","",MAX(C34:D43,U34:V43,AM34:AN43,BE34:BF43,BW34:BX43)+1)</f>
        <v>15</v>
      </c>
      <c r="CP34" s="329"/>
      <c r="CQ34" s="330" t="str">
        <f>IF('各会計、関係団体の財政状況及び健全化判断比率'!BS7="","",'各会計、関係団体の財政状況及び健全化判断比率'!BS7)</f>
        <v>箕面市医療保健センター</v>
      </c>
      <c r="CR34" s="330"/>
      <c r="CS34" s="330"/>
      <c r="CT34" s="330"/>
      <c r="CU34" s="330"/>
      <c r="CV34" s="330"/>
      <c r="CW34" s="330"/>
      <c r="CX34" s="330"/>
      <c r="CY34" s="330"/>
      <c r="CZ34" s="330"/>
      <c r="DA34" s="330"/>
      <c r="DB34" s="330"/>
      <c r="DC34" s="330"/>
      <c r="DD34" s="330"/>
      <c r="DE34" s="330"/>
      <c r="DF34" s="320"/>
      <c r="DG34" s="331" t="str">
        <f>IF('各会計、関係団体の財政状況及び健全化判断比率'!BR7="","",'各会計、関係団体の財政状況及び健全化判断比率'!BR7)</f>
        <v/>
      </c>
      <c r="DH34" s="331"/>
      <c r="DI34" s="328"/>
      <c r="DJ34" s="64"/>
      <c r="DK34" s="64"/>
      <c r="DL34" s="64"/>
      <c r="DM34" s="64"/>
      <c r="DN34" s="64"/>
      <c r="DO34" s="64"/>
    </row>
    <row r="35" spans="1:119" ht="32.25" customHeight="1" x14ac:dyDescent="0.15">
      <c r="A35" s="66"/>
      <c r="B35" s="322"/>
      <c r="C35" s="329">
        <f>IF(E35="","",C34+1)</f>
        <v>2</v>
      </c>
      <c r="D35" s="329"/>
      <c r="E35" s="330" t="str">
        <f>IF('各会計、関係団体の財政状況及び健全化判断比率'!B8="","",'各会計、関係団体の財政状況及び健全化判断比率'!B8)</f>
        <v>特別会計公共用地先行取得事業費</v>
      </c>
      <c r="F35" s="330"/>
      <c r="G35" s="330"/>
      <c r="H35" s="330"/>
      <c r="I35" s="330"/>
      <c r="J35" s="330"/>
      <c r="K35" s="330"/>
      <c r="L35" s="330"/>
      <c r="M35" s="330"/>
      <c r="N35" s="330"/>
      <c r="O35" s="330"/>
      <c r="P35" s="330"/>
      <c r="Q35" s="330"/>
      <c r="R35" s="330"/>
      <c r="S35" s="330"/>
      <c r="T35" s="323"/>
      <c r="U35" s="329">
        <f>IF(W35="","",U34+1)</f>
        <v>4</v>
      </c>
      <c r="V35" s="329"/>
      <c r="W35" s="330" t="str">
        <f>IF('各会計、関係団体の財政状況及び健全化判断比率'!B29="","",'各会計、関係団体の財政状況及び健全化判断比率'!B29)</f>
        <v>特別会計介護保険事業費</v>
      </c>
      <c r="X35" s="330"/>
      <c r="Y35" s="330"/>
      <c r="Z35" s="330"/>
      <c r="AA35" s="330"/>
      <c r="AB35" s="330"/>
      <c r="AC35" s="330"/>
      <c r="AD35" s="330"/>
      <c r="AE35" s="330"/>
      <c r="AF35" s="330"/>
      <c r="AG35" s="330"/>
      <c r="AH35" s="330"/>
      <c r="AI35" s="330"/>
      <c r="AJ35" s="330"/>
      <c r="AK35" s="330"/>
      <c r="AL35" s="323"/>
      <c r="AM35" s="329">
        <f t="shared" ref="AM35:AM43" si="0">IF(AO35="","",AM34+1)</f>
        <v>8</v>
      </c>
      <c r="AN35" s="329"/>
      <c r="AO35" s="330" t="str">
        <f>IF('各会計、関係団体の財政状況及び健全化判断比率'!B33="","",'各会計、関係団体の財政状況及び健全化判断比率'!B33)</f>
        <v>公共下水道事業会計</v>
      </c>
      <c r="AP35" s="330"/>
      <c r="AQ35" s="330"/>
      <c r="AR35" s="330"/>
      <c r="AS35" s="330"/>
      <c r="AT35" s="330"/>
      <c r="AU35" s="330"/>
      <c r="AV35" s="330"/>
      <c r="AW35" s="330"/>
      <c r="AX35" s="330"/>
      <c r="AY35" s="330"/>
      <c r="AZ35" s="330"/>
      <c r="BA35" s="330"/>
      <c r="BB35" s="330"/>
      <c r="BC35" s="330"/>
      <c r="BD35" s="323"/>
      <c r="BE35" s="329" t="str">
        <f t="shared" ref="BE35:BE43" si="1">IF(BG35="","",BE34+1)</f>
        <v/>
      </c>
      <c r="BF35" s="329"/>
      <c r="BG35" s="330"/>
      <c r="BH35" s="330"/>
      <c r="BI35" s="330"/>
      <c r="BJ35" s="330"/>
      <c r="BK35" s="330"/>
      <c r="BL35" s="330"/>
      <c r="BM35" s="330"/>
      <c r="BN35" s="330"/>
      <c r="BO35" s="330"/>
      <c r="BP35" s="330"/>
      <c r="BQ35" s="330"/>
      <c r="BR35" s="330"/>
      <c r="BS35" s="330"/>
      <c r="BT35" s="330"/>
      <c r="BU35" s="330"/>
      <c r="BV35" s="323"/>
      <c r="BW35" s="329">
        <f t="shared" ref="BW35:BW43" si="2">IF(BY35="","",BW34+1)</f>
        <v>12</v>
      </c>
      <c r="BX35" s="329"/>
      <c r="BY35" s="330" t="str">
        <f>IF('各会計、関係団体の財政状況及び健全化判断比率'!B69="","",'各会計、関係団体の財政状況及び健全化判断比率'!B69)</f>
        <v>大阪府後期高齢者医療広域連合
（後期高齢者医療特別会計）</v>
      </c>
      <c r="BZ35" s="330"/>
      <c r="CA35" s="330"/>
      <c r="CB35" s="330"/>
      <c r="CC35" s="330"/>
      <c r="CD35" s="330"/>
      <c r="CE35" s="330"/>
      <c r="CF35" s="330"/>
      <c r="CG35" s="330"/>
      <c r="CH35" s="330"/>
      <c r="CI35" s="330"/>
      <c r="CJ35" s="330"/>
      <c r="CK35" s="330"/>
      <c r="CL35" s="330"/>
      <c r="CM35" s="330"/>
      <c r="CN35" s="323"/>
      <c r="CO35" s="329">
        <f t="shared" ref="CO35:CO43" si="3">IF(CQ35="","",CO34+1)</f>
        <v>16</v>
      </c>
      <c r="CP35" s="329"/>
      <c r="CQ35" s="330" t="str">
        <f>IF('各会計、関係団体の財政状況及び健全化判断比率'!BS8="","",'各会計、関係団体の財政状況及び健全化判断比率'!BS8)</f>
        <v>箕面市障害者事業団</v>
      </c>
      <c r="CR35" s="330"/>
      <c r="CS35" s="330"/>
      <c r="CT35" s="330"/>
      <c r="CU35" s="330"/>
      <c r="CV35" s="330"/>
      <c r="CW35" s="330"/>
      <c r="CX35" s="330"/>
      <c r="CY35" s="330"/>
      <c r="CZ35" s="330"/>
      <c r="DA35" s="330"/>
      <c r="DB35" s="330"/>
      <c r="DC35" s="330"/>
      <c r="DD35" s="330"/>
      <c r="DE35" s="330"/>
      <c r="DF35" s="320"/>
      <c r="DG35" s="331" t="str">
        <f>IF('各会計、関係団体の財政状況及び健全化判断比率'!BR8="","",'各会計、関係団体の財政状況及び健全化判断比率'!BR8)</f>
        <v/>
      </c>
      <c r="DH35" s="331"/>
      <c r="DI35" s="328"/>
      <c r="DJ35" s="64"/>
      <c r="DK35" s="64"/>
      <c r="DL35" s="64"/>
      <c r="DM35" s="64"/>
      <c r="DN35" s="64"/>
      <c r="DO35" s="64"/>
    </row>
    <row r="36" spans="1:119" ht="32.25" customHeight="1" x14ac:dyDescent="0.15">
      <c r="A36" s="66"/>
      <c r="B36" s="322"/>
      <c r="C36" s="329" t="str">
        <f>IF(E36="","",C35+1)</f>
        <v/>
      </c>
      <c r="D36" s="329"/>
      <c r="E36" s="330" t="str">
        <f>IF('各会計、関係団体の財政状況及び健全化判断比率'!B9="","",'各会計、関係団体の財政状況及び健全化判断比率'!B9)</f>
        <v/>
      </c>
      <c r="F36" s="330"/>
      <c r="G36" s="330"/>
      <c r="H36" s="330"/>
      <c r="I36" s="330"/>
      <c r="J36" s="330"/>
      <c r="K36" s="330"/>
      <c r="L36" s="330"/>
      <c r="M36" s="330"/>
      <c r="N36" s="330"/>
      <c r="O36" s="330"/>
      <c r="P36" s="330"/>
      <c r="Q36" s="330"/>
      <c r="R36" s="330"/>
      <c r="S36" s="330"/>
      <c r="T36" s="323"/>
      <c r="U36" s="329">
        <f t="shared" ref="U36:U43" si="4">IF(W36="","",U35+1)</f>
        <v>5</v>
      </c>
      <c r="V36" s="329"/>
      <c r="W36" s="330" t="str">
        <f>IF('各会計、関係団体の財政状況及び健全化判断比率'!B30="","",'各会計、関係団体の財政状況及び健全化判断比率'!B30)</f>
        <v>特別会計後期高齢者医療事業費</v>
      </c>
      <c r="X36" s="330"/>
      <c r="Y36" s="330"/>
      <c r="Z36" s="330"/>
      <c r="AA36" s="330"/>
      <c r="AB36" s="330"/>
      <c r="AC36" s="330"/>
      <c r="AD36" s="330"/>
      <c r="AE36" s="330"/>
      <c r="AF36" s="330"/>
      <c r="AG36" s="330"/>
      <c r="AH36" s="330"/>
      <c r="AI36" s="330"/>
      <c r="AJ36" s="330"/>
      <c r="AK36" s="330"/>
      <c r="AL36" s="323"/>
      <c r="AM36" s="329">
        <f t="shared" si="0"/>
        <v>9</v>
      </c>
      <c r="AN36" s="329"/>
      <c r="AO36" s="330" t="str">
        <f>IF('各会計、関係団体の財政状況及び健全化判断比率'!B34="","",'各会計、関係団体の財政状況及び健全化判断比率'!B34)</f>
        <v>病院事業会計</v>
      </c>
      <c r="AP36" s="330"/>
      <c r="AQ36" s="330"/>
      <c r="AR36" s="330"/>
      <c r="AS36" s="330"/>
      <c r="AT36" s="330"/>
      <c r="AU36" s="330"/>
      <c r="AV36" s="330"/>
      <c r="AW36" s="330"/>
      <c r="AX36" s="330"/>
      <c r="AY36" s="330"/>
      <c r="AZ36" s="330"/>
      <c r="BA36" s="330"/>
      <c r="BB36" s="330"/>
      <c r="BC36" s="330"/>
      <c r="BD36" s="323"/>
      <c r="BE36" s="329" t="str">
        <f t="shared" si="1"/>
        <v/>
      </c>
      <c r="BF36" s="329"/>
      <c r="BG36" s="330"/>
      <c r="BH36" s="330"/>
      <c r="BI36" s="330"/>
      <c r="BJ36" s="330"/>
      <c r="BK36" s="330"/>
      <c r="BL36" s="330"/>
      <c r="BM36" s="330"/>
      <c r="BN36" s="330"/>
      <c r="BO36" s="330"/>
      <c r="BP36" s="330"/>
      <c r="BQ36" s="330"/>
      <c r="BR36" s="330"/>
      <c r="BS36" s="330"/>
      <c r="BT36" s="330"/>
      <c r="BU36" s="330"/>
      <c r="BV36" s="323"/>
      <c r="BW36" s="329">
        <f t="shared" si="2"/>
        <v>13</v>
      </c>
      <c r="BX36" s="329"/>
      <c r="BY36" s="330" t="str">
        <f>IF('各会計、関係団体の財政状況及び健全化判断比率'!B70="","",'各会計、関係団体の財政状況及び健全化判断比率'!B70)</f>
        <v>大阪広域水道企業団
水道事業会計（水道用水供給事業）</v>
      </c>
      <c r="BZ36" s="330"/>
      <c r="CA36" s="330"/>
      <c r="CB36" s="330"/>
      <c r="CC36" s="330"/>
      <c r="CD36" s="330"/>
      <c r="CE36" s="330"/>
      <c r="CF36" s="330"/>
      <c r="CG36" s="330"/>
      <c r="CH36" s="330"/>
      <c r="CI36" s="330"/>
      <c r="CJ36" s="330"/>
      <c r="CK36" s="330"/>
      <c r="CL36" s="330"/>
      <c r="CM36" s="330"/>
      <c r="CN36" s="323"/>
      <c r="CO36" s="329">
        <f t="shared" si="3"/>
        <v>17</v>
      </c>
      <c r="CP36" s="329"/>
      <c r="CQ36" s="330" t="str">
        <f>IF('各会計、関係団体の財政状況及び健全化判断比率'!BS9="","",'各会計、関係団体の財政状況及び健全化判断比率'!BS9)</f>
        <v>箕面市メイプル文化財団</v>
      </c>
      <c r="CR36" s="330"/>
      <c r="CS36" s="330"/>
      <c r="CT36" s="330"/>
      <c r="CU36" s="330"/>
      <c r="CV36" s="330"/>
      <c r="CW36" s="330"/>
      <c r="CX36" s="330"/>
      <c r="CY36" s="330"/>
      <c r="CZ36" s="330"/>
      <c r="DA36" s="330"/>
      <c r="DB36" s="330"/>
      <c r="DC36" s="330"/>
      <c r="DD36" s="330"/>
      <c r="DE36" s="330"/>
      <c r="DF36" s="320"/>
      <c r="DG36" s="331" t="str">
        <f>IF('各会計、関係団体の財政状況及び健全化判断比率'!BR9="","",'各会計、関係団体の財政状況及び健全化判断比率'!BR9)</f>
        <v/>
      </c>
      <c r="DH36" s="331"/>
      <c r="DI36" s="328"/>
      <c r="DJ36" s="64"/>
      <c r="DK36" s="64"/>
      <c r="DL36" s="64"/>
      <c r="DM36" s="64"/>
      <c r="DN36" s="64"/>
      <c r="DO36" s="64"/>
    </row>
    <row r="37" spans="1:119" ht="32.25" customHeight="1" x14ac:dyDescent="0.15">
      <c r="A37" s="66"/>
      <c r="B37" s="322"/>
      <c r="C37" s="329" t="str">
        <f>IF(E37="","",C36+1)</f>
        <v/>
      </c>
      <c r="D37" s="329"/>
      <c r="E37" s="330" t="str">
        <f>IF('各会計、関係団体の財政状況及び健全化判断比率'!B10="","",'各会計、関係団体の財政状況及び健全化判断比率'!B10)</f>
        <v/>
      </c>
      <c r="F37" s="330"/>
      <c r="G37" s="330"/>
      <c r="H37" s="330"/>
      <c r="I37" s="330"/>
      <c r="J37" s="330"/>
      <c r="K37" s="330"/>
      <c r="L37" s="330"/>
      <c r="M37" s="330"/>
      <c r="N37" s="330"/>
      <c r="O37" s="330"/>
      <c r="P37" s="330"/>
      <c r="Q37" s="330"/>
      <c r="R37" s="330"/>
      <c r="S37" s="330"/>
      <c r="T37" s="323"/>
      <c r="U37" s="329">
        <f t="shared" si="4"/>
        <v>6</v>
      </c>
      <c r="V37" s="329"/>
      <c r="W37" s="330" t="str">
        <f>IF('各会計、関係団体の財政状況及び健全化判断比率'!B31="","",'各会計、関係団体の財政状況及び健全化判断比率'!B31)</f>
        <v>特別会計介護サービス事業費</v>
      </c>
      <c r="X37" s="330"/>
      <c r="Y37" s="330"/>
      <c r="Z37" s="330"/>
      <c r="AA37" s="330"/>
      <c r="AB37" s="330"/>
      <c r="AC37" s="330"/>
      <c r="AD37" s="330"/>
      <c r="AE37" s="330"/>
      <c r="AF37" s="330"/>
      <c r="AG37" s="330"/>
      <c r="AH37" s="330"/>
      <c r="AI37" s="330"/>
      <c r="AJ37" s="330"/>
      <c r="AK37" s="330"/>
      <c r="AL37" s="323"/>
      <c r="AM37" s="329">
        <f t="shared" si="0"/>
        <v>10</v>
      </c>
      <c r="AN37" s="329"/>
      <c r="AO37" s="330" t="str">
        <f>IF('各会計、関係団体の財政状況及び健全化判断比率'!B35="","",'各会計、関係団体の財政状況及び健全化判断比率'!B35)</f>
        <v>競艇事業会計</v>
      </c>
      <c r="AP37" s="330"/>
      <c r="AQ37" s="330"/>
      <c r="AR37" s="330"/>
      <c r="AS37" s="330"/>
      <c r="AT37" s="330"/>
      <c r="AU37" s="330"/>
      <c r="AV37" s="330"/>
      <c r="AW37" s="330"/>
      <c r="AX37" s="330"/>
      <c r="AY37" s="330"/>
      <c r="AZ37" s="330"/>
      <c r="BA37" s="330"/>
      <c r="BB37" s="330"/>
      <c r="BC37" s="330"/>
      <c r="BD37" s="323"/>
      <c r="BE37" s="329" t="str">
        <f t="shared" si="1"/>
        <v/>
      </c>
      <c r="BF37" s="329"/>
      <c r="BG37" s="330"/>
      <c r="BH37" s="330"/>
      <c r="BI37" s="330"/>
      <c r="BJ37" s="330"/>
      <c r="BK37" s="330"/>
      <c r="BL37" s="330"/>
      <c r="BM37" s="330"/>
      <c r="BN37" s="330"/>
      <c r="BO37" s="330"/>
      <c r="BP37" s="330"/>
      <c r="BQ37" s="330"/>
      <c r="BR37" s="330"/>
      <c r="BS37" s="330"/>
      <c r="BT37" s="330"/>
      <c r="BU37" s="330"/>
      <c r="BV37" s="323"/>
      <c r="BW37" s="329">
        <f t="shared" si="2"/>
        <v>14</v>
      </c>
      <c r="BX37" s="329"/>
      <c r="BY37" s="330" t="str">
        <f>IF('各会計、関係団体の財政状況及び健全化判断比率'!B71="","",'各会計、関係団体の財政状況及び健全化判断比率'!B71)</f>
        <v>大阪広域水道企業団
（工業用水道事業会計）</v>
      </c>
      <c r="BZ37" s="330"/>
      <c r="CA37" s="330"/>
      <c r="CB37" s="330"/>
      <c r="CC37" s="330"/>
      <c r="CD37" s="330"/>
      <c r="CE37" s="330"/>
      <c r="CF37" s="330"/>
      <c r="CG37" s="330"/>
      <c r="CH37" s="330"/>
      <c r="CI37" s="330"/>
      <c r="CJ37" s="330"/>
      <c r="CK37" s="330"/>
      <c r="CL37" s="330"/>
      <c r="CM37" s="330"/>
      <c r="CN37" s="323"/>
      <c r="CO37" s="329">
        <f t="shared" si="3"/>
        <v>18</v>
      </c>
      <c r="CP37" s="329"/>
      <c r="CQ37" s="330" t="str">
        <f>IF('各会計、関係団体の財政状況及び健全化判断比率'!BS10="","",'各会計、関係団体の財政状況及び健全化判断比率'!BS10)</f>
        <v>箕面市国際交流協会</v>
      </c>
      <c r="CR37" s="330"/>
      <c r="CS37" s="330"/>
      <c r="CT37" s="330"/>
      <c r="CU37" s="330"/>
      <c r="CV37" s="330"/>
      <c r="CW37" s="330"/>
      <c r="CX37" s="330"/>
      <c r="CY37" s="330"/>
      <c r="CZ37" s="330"/>
      <c r="DA37" s="330"/>
      <c r="DB37" s="330"/>
      <c r="DC37" s="330"/>
      <c r="DD37" s="330"/>
      <c r="DE37" s="330"/>
      <c r="DF37" s="320"/>
      <c r="DG37" s="331" t="str">
        <f>IF('各会計、関係団体の財政状況及び健全化判断比率'!BR10="","",'各会計、関係団体の財政状況及び健全化判断比率'!BR10)</f>
        <v/>
      </c>
      <c r="DH37" s="331"/>
      <c r="DI37" s="328"/>
      <c r="DJ37" s="64"/>
      <c r="DK37" s="64"/>
      <c r="DL37" s="64"/>
      <c r="DM37" s="64"/>
      <c r="DN37" s="64"/>
      <c r="DO37" s="64"/>
    </row>
    <row r="38" spans="1:119" ht="32.25" customHeight="1" x14ac:dyDescent="0.15">
      <c r="A38" s="66"/>
      <c r="B38" s="322"/>
      <c r="C38" s="329" t="str">
        <f t="shared" ref="C38:C43" si="5">IF(E38="","",C37+1)</f>
        <v/>
      </c>
      <c r="D38" s="329"/>
      <c r="E38" s="330" t="str">
        <f>IF('各会計、関係団体の財政状況及び健全化判断比率'!B11="","",'各会計、関係団体の財政状況及び健全化判断比率'!B11)</f>
        <v/>
      </c>
      <c r="F38" s="330"/>
      <c r="G38" s="330"/>
      <c r="H38" s="330"/>
      <c r="I38" s="330"/>
      <c r="J38" s="330"/>
      <c r="K38" s="330"/>
      <c r="L38" s="330"/>
      <c r="M38" s="330"/>
      <c r="N38" s="330"/>
      <c r="O38" s="330"/>
      <c r="P38" s="330"/>
      <c r="Q38" s="330"/>
      <c r="R38" s="330"/>
      <c r="S38" s="330"/>
      <c r="T38" s="323"/>
      <c r="U38" s="329" t="str">
        <f t="shared" si="4"/>
        <v/>
      </c>
      <c r="V38" s="329"/>
      <c r="W38" s="330"/>
      <c r="X38" s="330"/>
      <c r="Y38" s="330"/>
      <c r="Z38" s="330"/>
      <c r="AA38" s="330"/>
      <c r="AB38" s="330"/>
      <c r="AC38" s="330"/>
      <c r="AD38" s="330"/>
      <c r="AE38" s="330"/>
      <c r="AF38" s="330"/>
      <c r="AG38" s="330"/>
      <c r="AH38" s="330"/>
      <c r="AI38" s="330"/>
      <c r="AJ38" s="330"/>
      <c r="AK38" s="330"/>
      <c r="AL38" s="323"/>
      <c r="AM38" s="329" t="str">
        <f t="shared" si="0"/>
        <v/>
      </c>
      <c r="AN38" s="329"/>
      <c r="AO38" s="330"/>
      <c r="AP38" s="330"/>
      <c r="AQ38" s="330"/>
      <c r="AR38" s="330"/>
      <c r="AS38" s="330"/>
      <c r="AT38" s="330"/>
      <c r="AU38" s="330"/>
      <c r="AV38" s="330"/>
      <c r="AW38" s="330"/>
      <c r="AX38" s="330"/>
      <c r="AY38" s="330"/>
      <c r="AZ38" s="330"/>
      <c r="BA38" s="330"/>
      <c r="BB38" s="330"/>
      <c r="BC38" s="330"/>
      <c r="BD38" s="323"/>
      <c r="BE38" s="329" t="str">
        <f t="shared" si="1"/>
        <v/>
      </c>
      <c r="BF38" s="329"/>
      <c r="BG38" s="330"/>
      <c r="BH38" s="330"/>
      <c r="BI38" s="330"/>
      <c r="BJ38" s="330"/>
      <c r="BK38" s="330"/>
      <c r="BL38" s="330"/>
      <c r="BM38" s="330"/>
      <c r="BN38" s="330"/>
      <c r="BO38" s="330"/>
      <c r="BP38" s="330"/>
      <c r="BQ38" s="330"/>
      <c r="BR38" s="330"/>
      <c r="BS38" s="330"/>
      <c r="BT38" s="330"/>
      <c r="BU38" s="330"/>
      <c r="BV38" s="323"/>
      <c r="BW38" s="329" t="str">
        <f t="shared" si="2"/>
        <v/>
      </c>
      <c r="BX38" s="329"/>
      <c r="BY38" s="330" t="str">
        <f>IF('各会計、関係団体の財政状況及び健全化判断比率'!B72="","",'各会計、関係団体の財政状況及び健全化判断比率'!B72)</f>
        <v/>
      </c>
      <c r="BZ38" s="330"/>
      <c r="CA38" s="330"/>
      <c r="CB38" s="330"/>
      <c r="CC38" s="330"/>
      <c r="CD38" s="330"/>
      <c r="CE38" s="330"/>
      <c r="CF38" s="330"/>
      <c r="CG38" s="330"/>
      <c r="CH38" s="330"/>
      <c r="CI38" s="330"/>
      <c r="CJ38" s="330"/>
      <c r="CK38" s="330"/>
      <c r="CL38" s="330"/>
      <c r="CM38" s="330"/>
      <c r="CN38" s="323"/>
      <c r="CO38" s="329">
        <f t="shared" si="3"/>
        <v>19</v>
      </c>
      <c r="CP38" s="329"/>
      <c r="CQ38" s="330" t="str">
        <f>IF('各会計、関係団体の財政状況及び健全化判断比率'!BS11="","",'各会計、関係団体の財政状況及び健全化判断比率'!BS11)</f>
        <v>箕面市都市開発</v>
      </c>
      <c r="CR38" s="330"/>
      <c r="CS38" s="330"/>
      <c r="CT38" s="330"/>
      <c r="CU38" s="330"/>
      <c r="CV38" s="330"/>
      <c r="CW38" s="330"/>
      <c r="CX38" s="330"/>
      <c r="CY38" s="330"/>
      <c r="CZ38" s="330"/>
      <c r="DA38" s="330"/>
      <c r="DB38" s="330"/>
      <c r="DC38" s="330"/>
      <c r="DD38" s="330"/>
      <c r="DE38" s="330"/>
      <c r="DF38" s="320"/>
      <c r="DG38" s="331" t="str">
        <f>IF('各会計、関係団体の財政状況及び健全化判断比率'!BR11="","",'各会計、関係団体の財政状況及び健全化判断比率'!BR11)</f>
        <v/>
      </c>
      <c r="DH38" s="331"/>
      <c r="DI38" s="328"/>
      <c r="DJ38" s="64"/>
      <c r="DK38" s="64"/>
      <c r="DL38" s="64"/>
      <c r="DM38" s="64"/>
      <c r="DN38" s="64"/>
      <c r="DO38" s="64"/>
    </row>
    <row r="39" spans="1:119" ht="32.25" customHeight="1" x14ac:dyDescent="0.15">
      <c r="A39" s="66"/>
      <c r="B39" s="322"/>
      <c r="C39" s="329" t="str">
        <f t="shared" si="5"/>
        <v/>
      </c>
      <c r="D39" s="329"/>
      <c r="E39" s="330" t="str">
        <f>IF('各会計、関係団体の財政状況及び健全化判断比率'!B12="","",'各会計、関係団体の財政状況及び健全化判断比率'!B12)</f>
        <v/>
      </c>
      <c r="F39" s="330"/>
      <c r="G39" s="330"/>
      <c r="H39" s="330"/>
      <c r="I39" s="330"/>
      <c r="J39" s="330"/>
      <c r="K39" s="330"/>
      <c r="L39" s="330"/>
      <c r="M39" s="330"/>
      <c r="N39" s="330"/>
      <c r="O39" s="330"/>
      <c r="P39" s="330"/>
      <c r="Q39" s="330"/>
      <c r="R39" s="330"/>
      <c r="S39" s="330"/>
      <c r="T39" s="323"/>
      <c r="U39" s="329" t="str">
        <f t="shared" si="4"/>
        <v/>
      </c>
      <c r="V39" s="329"/>
      <c r="W39" s="330"/>
      <c r="X39" s="330"/>
      <c r="Y39" s="330"/>
      <c r="Z39" s="330"/>
      <c r="AA39" s="330"/>
      <c r="AB39" s="330"/>
      <c r="AC39" s="330"/>
      <c r="AD39" s="330"/>
      <c r="AE39" s="330"/>
      <c r="AF39" s="330"/>
      <c r="AG39" s="330"/>
      <c r="AH39" s="330"/>
      <c r="AI39" s="330"/>
      <c r="AJ39" s="330"/>
      <c r="AK39" s="330"/>
      <c r="AL39" s="323"/>
      <c r="AM39" s="329" t="str">
        <f t="shared" si="0"/>
        <v/>
      </c>
      <c r="AN39" s="329"/>
      <c r="AO39" s="330"/>
      <c r="AP39" s="330"/>
      <c r="AQ39" s="330"/>
      <c r="AR39" s="330"/>
      <c r="AS39" s="330"/>
      <c r="AT39" s="330"/>
      <c r="AU39" s="330"/>
      <c r="AV39" s="330"/>
      <c r="AW39" s="330"/>
      <c r="AX39" s="330"/>
      <c r="AY39" s="330"/>
      <c r="AZ39" s="330"/>
      <c r="BA39" s="330"/>
      <c r="BB39" s="330"/>
      <c r="BC39" s="330"/>
      <c r="BD39" s="323"/>
      <c r="BE39" s="329" t="str">
        <f t="shared" si="1"/>
        <v/>
      </c>
      <c r="BF39" s="329"/>
      <c r="BG39" s="330"/>
      <c r="BH39" s="330"/>
      <c r="BI39" s="330"/>
      <c r="BJ39" s="330"/>
      <c r="BK39" s="330"/>
      <c r="BL39" s="330"/>
      <c r="BM39" s="330"/>
      <c r="BN39" s="330"/>
      <c r="BO39" s="330"/>
      <c r="BP39" s="330"/>
      <c r="BQ39" s="330"/>
      <c r="BR39" s="330"/>
      <c r="BS39" s="330"/>
      <c r="BT39" s="330"/>
      <c r="BU39" s="330"/>
      <c r="BV39" s="323"/>
      <c r="BW39" s="329" t="str">
        <f t="shared" si="2"/>
        <v/>
      </c>
      <c r="BX39" s="329"/>
      <c r="BY39" s="330" t="str">
        <f>IF('各会計、関係団体の財政状況及び健全化判断比率'!B73="","",'各会計、関係団体の財政状況及び健全化判断比率'!B73)</f>
        <v/>
      </c>
      <c r="BZ39" s="330"/>
      <c r="CA39" s="330"/>
      <c r="CB39" s="330"/>
      <c r="CC39" s="330"/>
      <c r="CD39" s="330"/>
      <c r="CE39" s="330"/>
      <c r="CF39" s="330"/>
      <c r="CG39" s="330"/>
      <c r="CH39" s="330"/>
      <c r="CI39" s="330"/>
      <c r="CJ39" s="330"/>
      <c r="CK39" s="330"/>
      <c r="CL39" s="330"/>
      <c r="CM39" s="330"/>
      <c r="CN39" s="323"/>
      <c r="CO39" s="329">
        <f t="shared" si="3"/>
        <v>20</v>
      </c>
      <c r="CP39" s="329"/>
      <c r="CQ39" s="330" t="str">
        <f>IF('各会計、関係団体の財政状況及び健全化判断比率'!BS12="","",'各会計、関係団体の財政状況及び健全化判断比率'!BS12)</f>
        <v>箕面FMまちそだて</v>
      </c>
      <c r="CR39" s="330"/>
      <c r="CS39" s="330"/>
      <c r="CT39" s="330"/>
      <c r="CU39" s="330"/>
      <c r="CV39" s="330"/>
      <c r="CW39" s="330"/>
      <c r="CX39" s="330"/>
      <c r="CY39" s="330"/>
      <c r="CZ39" s="330"/>
      <c r="DA39" s="330"/>
      <c r="DB39" s="330"/>
      <c r="DC39" s="330"/>
      <c r="DD39" s="330"/>
      <c r="DE39" s="330"/>
      <c r="DF39" s="320"/>
      <c r="DG39" s="331" t="str">
        <f>IF('各会計、関係団体の財政状況及び健全化判断比率'!BR12="","",'各会計、関係団体の財政状況及び健全化判断比率'!BR12)</f>
        <v/>
      </c>
      <c r="DH39" s="331"/>
      <c r="DI39" s="328"/>
      <c r="DJ39" s="64"/>
      <c r="DK39" s="64"/>
      <c r="DL39" s="64"/>
      <c r="DM39" s="64"/>
      <c r="DN39" s="64"/>
      <c r="DO39" s="64"/>
    </row>
    <row r="40" spans="1:119" ht="32.25" customHeight="1" x14ac:dyDescent="0.15">
      <c r="A40" s="66"/>
      <c r="B40" s="322"/>
      <c r="C40" s="329" t="str">
        <f t="shared" si="5"/>
        <v/>
      </c>
      <c r="D40" s="329"/>
      <c r="E40" s="330" t="str">
        <f>IF('各会計、関係団体の財政状況及び健全化判断比率'!B13="","",'各会計、関係団体の財政状況及び健全化判断比率'!B13)</f>
        <v/>
      </c>
      <c r="F40" s="330"/>
      <c r="G40" s="330"/>
      <c r="H40" s="330"/>
      <c r="I40" s="330"/>
      <c r="J40" s="330"/>
      <c r="K40" s="330"/>
      <c r="L40" s="330"/>
      <c r="M40" s="330"/>
      <c r="N40" s="330"/>
      <c r="O40" s="330"/>
      <c r="P40" s="330"/>
      <c r="Q40" s="330"/>
      <c r="R40" s="330"/>
      <c r="S40" s="330"/>
      <c r="T40" s="323"/>
      <c r="U40" s="329" t="str">
        <f t="shared" si="4"/>
        <v/>
      </c>
      <c r="V40" s="329"/>
      <c r="W40" s="330"/>
      <c r="X40" s="330"/>
      <c r="Y40" s="330"/>
      <c r="Z40" s="330"/>
      <c r="AA40" s="330"/>
      <c r="AB40" s="330"/>
      <c r="AC40" s="330"/>
      <c r="AD40" s="330"/>
      <c r="AE40" s="330"/>
      <c r="AF40" s="330"/>
      <c r="AG40" s="330"/>
      <c r="AH40" s="330"/>
      <c r="AI40" s="330"/>
      <c r="AJ40" s="330"/>
      <c r="AK40" s="330"/>
      <c r="AL40" s="323"/>
      <c r="AM40" s="329" t="str">
        <f t="shared" si="0"/>
        <v/>
      </c>
      <c r="AN40" s="329"/>
      <c r="AO40" s="330"/>
      <c r="AP40" s="330"/>
      <c r="AQ40" s="330"/>
      <c r="AR40" s="330"/>
      <c r="AS40" s="330"/>
      <c r="AT40" s="330"/>
      <c r="AU40" s="330"/>
      <c r="AV40" s="330"/>
      <c r="AW40" s="330"/>
      <c r="AX40" s="330"/>
      <c r="AY40" s="330"/>
      <c r="AZ40" s="330"/>
      <c r="BA40" s="330"/>
      <c r="BB40" s="330"/>
      <c r="BC40" s="330"/>
      <c r="BD40" s="323"/>
      <c r="BE40" s="329" t="str">
        <f t="shared" si="1"/>
        <v/>
      </c>
      <c r="BF40" s="329"/>
      <c r="BG40" s="330"/>
      <c r="BH40" s="330"/>
      <c r="BI40" s="330"/>
      <c r="BJ40" s="330"/>
      <c r="BK40" s="330"/>
      <c r="BL40" s="330"/>
      <c r="BM40" s="330"/>
      <c r="BN40" s="330"/>
      <c r="BO40" s="330"/>
      <c r="BP40" s="330"/>
      <c r="BQ40" s="330"/>
      <c r="BR40" s="330"/>
      <c r="BS40" s="330"/>
      <c r="BT40" s="330"/>
      <c r="BU40" s="330"/>
      <c r="BV40" s="323"/>
      <c r="BW40" s="329" t="str">
        <f t="shared" si="2"/>
        <v/>
      </c>
      <c r="BX40" s="329"/>
      <c r="BY40" s="330" t="str">
        <f>IF('各会計、関係団体の財政状況及び健全化判断比率'!B74="","",'各会計、関係団体の財政状況及び健全化判断比率'!B74)</f>
        <v/>
      </c>
      <c r="BZ40" s="330"/>
      <c r="CA40" s="330"/>
      <c r="CB40" s="330"/>
      <c r="CC40" s="330"/>
      <c r="CD40" s="330"/>
      <c r="CE40" s="330"/>
      <c r="CF40" s="330"/>
      <c r="CG40" s="330"/>
      <c r="CH40" s="330"/>
      <c r="CI40" s="330"/>
      <c r="CJ40" s="330"/>
      <c r="CK40" s="330"/>
      <c r="CL40" s="330"/>
      <c r="CM40" s="330"/>
      <c r="CN40" s="323"/>
      <c r="CO40" s="329">
        <f t="shared" si="3"/>
        <v>21</v>
      </c>
      <c r="CP40" s="329"/>
      <c r="CQ40" s="330" t="str">
        <f>IF('各会計、関係団体の財政状況及び健全化判断比率'!BS13="","",'各会計、関係団体の財政状況及び健全化判断比率'!BS13)</f>
        <v>箕面市土地開発公社</v>
      </c>
      <c r="CR40" s="330"/>
      <c r="CS40" s="330"/>
      <c r="CT40" s="330"/>
      <c r="CU40" s="330"/>
      <c r="CV40" s="330"/>
      <c r="CW40" s="330"/>
      <c r="CX40" s="330"/>
      <c r="CY40" s="330"/>
      <c r="CZ40" s="330"/>
      <c r="DA40" s="330"/>
      <c r="DB40" s="330"/>
      <c r="DC40" s="330"/>
      <c r="DD40" s="330"/>
      <c r="DE40" s="330"/>
      <c r="DF40" s="320"/>
      <c r="DG40" s="331" t="str">
        <f>IF('各会計、関係団体の財政状況及び健全化判断比率'!BR13="","",'各会計、関係団体の財政状況及び健全化判断比率'!BR13)</f>
        <v/>
      </c>
      <c r="DH40" s="331"/>
      <c r="DI40" s="328"/>
      <c r="DJ40" s="64"/>
      <c r="DK40" s="64"/>
      <c r="DL40" s="64"/>
      <c r="DM40" s="64"/>
      <c r="DN40" s="64"/>
      <c r="DO40" s="64"/>
    </row>
    <row r="41" spans="1:119" ht="32.25" customHeight="1" x14ac:dyDescent="0.15">
      <c r="A41" s="66"/>
      <c r="B41" s="322"/>
      <c r="C41" s="329" t="str">
        <f t="shared" si="5"/>
        <v/>
      </c>
      <c r="D41" s="329"/>
      <c r="E41" s="330" t="str">
        <f>IF('各会計、関係団体の財政状況及び健全化判断比率'!B14="","",'各会計、関係団体の財政状況及び健全化判断比率'!B14)</f>
        <v/>
      </c>
      <c r="F41" s="330"/>
      <c r="G41" s="330"/>
      <c r="H41" s="330"/>
      <c r="I41" s="330"/>
      <c r="J41" s="330"/>
      <c r="K41" s="330"/>
      <c r="L41" s="330"/>
      <c r="M41" s="330"/>
      <c r="N41" s="330"/>
      <c r="O41" s="330"/>
      <c r="P41" s="330"/>
      <c r="Q41" s="330"/>
      <c r="R41" s="330"/>
      <c r="S41" s="330"/>
      <c r="T41" s="323"/>
      <c r="U41" s="329" t="str">
        <f t="shared" si="4"/>
        <v/>
      </c>
      <c r="V41" s="329"/>
      <c r="W41" s="330"/>
      <c r="X41" s="330"/>
      <c r="Y41" s="330"/>
      <c r="Z41" s="330"/>
      <c r="AA41" s="330"/>
      <c r="AB41" s="330"/>
      <c r="AC41" s="330"/>
      <c r="AD41" s="330"/>
      <c r="AE41" s="330"/>
      <c r="AF41" s="330"/>
      <c r="AG41" s="330"/>
      <c r="AH41" s="330"/>
      <c r="AI41" s="330"/>
      <c r="AJ41" s="330"/>
      <c r="AK41" s="330"/>
      <c r="AL41" s="323"/>
      <c r="AM41" s="329" t="str">
        <f t="shared" si="0"/>
        <v/>
      </c>
      <c r="AN41" s="329"/>
      <c r="AO41" s="330"/>
      <c r="AP41" s="330"/>
      <c r="AQ41" s="330"/>
      <c r="AR41" s="330"/>
      <c r="AS41" s="330"/>
      <c r="AT41" s="330"/>
      <c r="AU41" s="330"/>
      <c r="AV41" s="330"/>
      <c r="AW41" s="330"/>
      <c r="AX41" s="330"/>
      <c r="AY41" s="330"/>
      <c r="AZ41" s="330"/>
      <c r="BA41" s="330"/>
      <c r="BB41" s="330"/>
      <c r="BC41" s="330"/>
      <c r="BD41" s="323"/>
      <c r="BE41" s="329" t="str">
        <f t="shared" si="1"/>
        <v/>
      </c>
      <c r="BF41" s="329"/>
      <c r="BG41" s="330"/>
      <c r="BH41" s="330"/>
      <c r="BI41" s="330"/>
      <c r="BJ41" s="330"/>
      <c r="BK41" s="330"/>
      <c r="BL41" s="330"/>
      <c r="BM41" s="330"/>
      <c r="BN41" s="330"/>
      <c r="BO41" s="330"/>
      <c r="BP41" s="330"/>
      <c r="BQ41" s="330"/>
      <c r="BR41" s="330"/>
      <c r="BS41" s="330"/>
      <c r="BT41" s="330"/>
      <c r="BU41" s="330"/>
      <c r="BV41" s="323"/>
      <c r="BW41" s="329" t="str">
        <f t="shared" si="2"/>
        <v/>
      </c>
      <c r="BX41" s="329"/>
      <c r="BY41" s="330" t="str">
        <f>IF('各会計、関係団体の財政状況及び健全化判断比率'!B75="","",'各会計、関係団体の財政状況及び健全化判断比率'!B75)</f>
        <v/>
      </c>
      <c r="BZ41" s="330"/>
      <c r="CA41" s="330"/>
      <c r="CB41" s="330"/>
      <c r="CC41" s="330"/>
      <c r="CD41" s="330"/>
      <c r="CE41" s="330"/>
      <c r="CF41" s="330"/>
      <c r="CG41" s="330"/>
      <c r="CH41" s="330"/>
      <c r="CI41" s="330"/>
      <c r="CJ41" s="330"/>
      <c r="CK41" s="330"/>
      <c r="CL41" s="330"/>
      <c r="CM41" s="330"/>
      <c r="CN41" s="323"/>
      <c r="CO41" s="329" t="str">
        <f t="shared" si="3"/>
        <v/>
      </c>
      <c r="CP41" s="329"/>
      <c r="CQ41" s="330" t="str">
        <f>IF('各会計、関係団体の財政状況及び健全化判断比率'!BS14="","",'各会計、関係団体の財政状況及び健全化判断比率'!BS14)</f>
        <v/>
      </c>
      <c r="CR41" s="330"/>
      <c r="CS41" s="330"/>
      <c r="CT41" s="330"/>
      <c r="CU41" s="330"/>
      <c r="CV41" s="330"/>
      <c r="CW41" s="330"/>
      <c r="CX41" s="330"/>
      <c r="CY41" s="330"/>
      <c r="CZ41" s="330"/>
      <c r="DA41" s="330"/>
      <c r="DB41" s="330"/>
      <c r="DC41" s="330"/>
      <c r="DD41" s="330"/>
      <c r="DE41" s="330"/>
      <c r="DF41" s="320"/>
      <c r="DG41" s="331" t="str">
        <f>IF('各会計、関係団体の財政状況及び健全化判断比率'!BR14="","",'各会計、関係団体の財政状況及び健全化判断比率'!BR14)</f>
        <v/>
      </c>
      <c r="DH41" s="331"/>
      <c r="DI41" s="328"/>
      <c r="DJ41" s="64"/>
      <c r="DK41" s="64"/>
      <c r="DL41" s="64"/>
      <c r="DM41" s="64"/>
      <c r="DN41" s="64"/>
      <c r="DO41" s="64"/>
    </row>
    <row r="42" spans="1:119" ht="32.25" customHeight="1" x14ac:dyDescent="0.15">
      <c r="A42" s="64"/>
      <c r="B42" s="322"/>
      <c r="C42" s="329" t="str">
        <f t="shared" si="5"/>
        <v/>
      </c>
      <c r="D42" s="329"/>
      <c r="E42" s="330" t="str">
        <f>IF('各会計、関係団体の財政状況及び健全化判断比率'!B15="","",'各会計、関係団体の財政状況及び健全化判断比率'!B15)</f>
        <v/>
      </c>
      <c r="F42" s="330"/>
      <c r="G42" s="330"/>
      <c r="H42" s="330"/>
      <c r="I42" s="330"/>
      <c r="J42" s="330"/>
      <c r="K42" s="330"/>
      <c r="L42" s="330"/>
      <c r="M42" s="330"/>
      <c r="N42" s="330"/>
      <c r="O42" s="330"/>
      <c r="P42" s="330"/>
      <c r="Q42" s="330"/>
      <c r="R42" s="330"/>
      <c r="S42" s="330"/>
      <c r="T42" s="323"/>
      <c r="U42" s="329" t="str">
        <f t="shared" si="4"/>
        <v/>
      </c>
      <c r="V42" s="329"/>
      <c r="W42" s="330"/>
      <c r="X42" s="330"/>
      <c r="Y42" s="330"/>
      <c r="Z42" s="330"/>
      <c r="AA42" s="330"/>
      <c r="AB42" s="330"/>
      <c r="AC42" s="330"/>
      <c r="AD42" s="330"/>
      <c r="AE42" s="330"/>
      <c r="AF42" s="330"/>
      <c r="AG42" s="330"/>
      <c r="AH42" s="330"/>
      <c r="AI42" s="330"/>
      <c r="AJ42" s="330"/>
      <c r="AK42" s="330"/>
      <c r="AL42" s="323"/>
      <c r="AM42" s="329" t="str">
        <f t="shared" si="0"/>
        <v/>
      </c>
      <c r="AN42" s="329"/>
      <c r="AO42" s="330"/>
      <c r="AP42" s="330"/>
      <c r="AQ42" s="330"/>
      <c r="AR42" s="330"/>
      <c r="AS42" s="330"/>
      <c r="AT42" s="330"/>
      <c r="AU42" s="330"/>
      <c r="AV42" s="330"/>
      <c r="AW42" s="330"/>
      <c r="AX42" s="330"/>
      <c r="AY42" s="330"/>
      <c r="AZ42" s="330"/>
      <c r="BA42" s="330"/>
      <c r="BB42" s="330"/>
      <c r="BC42" s="330"/>
      <c r="BD42" s="323"/>
      <c r="BE42" s="329" t="str">
        <f t="shared" si="1"/>
        <v/>
      </c>
      <c r="BF42" s="329"/>
      <c r="BG42" s="330"/>
      <c r="BH42" s="330"/>
      <c r="BI42" s="330"/>
      <c r="BJ42" s="330"/>
      <c r="BK42" s="330"/>
      <c r="BL42" s="330"/>
      <c r="BM42" s="330"/>
      <c r="BN42" s="330"/>
      <c r="BO42" s="330"/>
      <c r="BP42" s="330"/>
      <c r="BQ42" s="330"/>
      <c r="BR42" s="330"/>
      <c r="BS42" s="330"/>
      <c r="BT42" s="330"/>
      <c r="BU42" s="330"/>
      <c r="BV42" s="323"/>
      <c r="BW42" s="329" t="str">
        <f t="shared" si="2"/>
        <v/>
      </c>
      <c r="BX42" s="329"/>
      <c r="BY42" s="330" t="str">
        <f>IF('各会計、関係団体の財政状況及び健全化判断比率'!B76="","",'各会計、関係団体の財政状況及び健全化判断比率'!B76)</f>
        <v/>
      </c>
      <c r="BZ42" s="330"/>
      <c r="CA42" s="330"/>
      <c r="CB42" s="330"/>
      <c r="CC42" s="330"/>
      <c r="CD42" s="330"/>
      <c r="CE42" s="330"/>
      <c r="CF42" s="330"/>
      <c r="CG42" s="330"/>
      <c r="CH42" s="330"/>
      <c r="CI42" s="330"/>
      <c r="CJ42" s="330"/>
      <c r="CK42" s="330"/>
      <c r="CL42" s="330"/>
      <c r="CM42" s="330"/>
      <c r="CN42" s="323"/>
      <c r="CO42" s="329" t="str">
        <f t="shared" si="3"/>
        <v/>
      </c>
      <c r="CP42" s="329"/>
      <c r="CQ42" s="330" t="str">
        <f>IF('各会計、関係団体の財政状況及び健全化判断比率'!BS15="","",'各会計、関係団体の財政状況及び健全化判断比率'!BS15)</f>
        <v/>
      </c>
      <c r="CR42" s="330"/>
      <c r="CS42" s="330"/>
      <c r="CT42" s="330"/>
      <c r="CU42" s="330"/>
      <c r="CV42" s="330"/>
      <c r="CW42" s="330"/>
      <c r="CX42" s="330"/>
      <c r="CY42" s="330"/>
      <c r="CZ42" s="330"/>
      <c r="DA42" s="330"/>
      <c r="DB42" s="330"/>
      <c r="DC42" s="330"/>
      <c r="DD42" s="330"/>
      <c r="DE42" s="330"/>
      <c r="DF42" s="320"/>
      <c r="DG42" s="331" t="str">
        <f>IF('各会計、関係団体の財政状況及び健全化判断比率'!BR15="","",'各会計、関係団体の財政状況及び健全化判断比率'!BR15)</f>
        <v/>
      </c>
      <c r="DH42" s="331"/>
      <c r="DI42" s="328"/>
      <c r="DJ42" s="64"/>
      <c r="DK42" s="64"/>
      <c r="DL42" s="64"/>
      <c r="DM42" s="64"/>
      <c r="DN42" s="64"/>
      <c r="DO42" s="64"/>
    </row>
    <row r="43" spans="1:119" ht="32.25" customHeight="1" x14ac:dyDescent="0.15">
      <c r="A43" s="64"/>
      <c r="B43" s="322"/>
      <c r="C43" s="329" t="str">
        <f t="shared" si="5"/>
        <v/>
      </c>
      <c r="D43" s="329"/>
      <c r="E43" s="330" t="str">
        <f>IF('各会計、関係団体の財政状況及び健全化判断比率'!B16="","",'各会計、関係団体の財政状況及び健全化判断比率'!B16)</f>
        <v/>
      </c>
      <c r="F43" s="330"/>
      <c r="G43" s="330"/>
      <c r="H43" s="330"/>
      <c r="I43" s="330"/>
      <c r="J43" s="330"/>
      <c r="K43" s="330"/>
      <c r="L43" s="330"/>
      <c r="M43" s="330"/>
      <c r="N43" s="330"/>
      <c r="O43" s="330"/>
      <c r="P43" s="330"/>
      <c r="Q43" s="330"/>
      <c r="R43" s="330"/>
      <c r="S43" s="330"/>
      <c r="T43" s="323"/>
      <c r="U43" s="329" t="str">
        <f t="shared" si="4"/>
        <v/>
      </c>
      <c r="V43" s="329"/>
      <c r="W43" s="330"/>
      <c r="X43" s="330"/>
      <c r="Y43" s="330"/>
      <c r="Z43" s="330"/>
      <c r="AA43" s="330"/>
      <c r="AB43" s="330"/>
      <c r="AC43" s="330"/>
      <c r="AD43" s="330"/>
      <c r="AE43" s="330"/>
      <c r="AF43" s="330"/>
      <c r="AG43" s="330"/>
      <c r="AH43" s="330"/>
      <c r="AI43" s="330"/>
      <c r="AJ43" s="330"/>
      <c r="AK43" s="330"/>
      <c r="AL43" s="323"/>
      <c r="AM43" s="329" t="str">
        <f t="shared" si="0"/>
        <v/>
      </c>
      <c r="AN43" s="329"/>
      <c r="AO43" s="330"/>
      <c r="AP43" s="330"/>
      <c r="AQ43" s="330"/>
      <c r="AR43" s="330"/>
      <c r="AS43" s="330"/>
      <c r="AT43" s="330"/>
      <c r="AU43" s="330"/>
      <c r="AV43" s="330"/>
      <c r="AW43" s="330"/>
      <c r="AX43" s="330"/>
      <c r="AY43" s="330"/>
      <c r="AZ43" s="330"/>
      <c r="BA43" s="330"/>
      <c r="BB43" s="330"/>
      <c r="BC43" s="330"/>
      <c r="BD43" s="323"/>
      <c r="BE43" s="329" t="str">
        <f t="shared" si="1"/>
        <v/>
      </c>
      <c r="BF43" s="329"/>
      <c r="BG43" s="330"/>
      <c r="BH43" s="330"/>
      <c r="BI43" s="330"/>
      <c r="BJ43" s="330"/>
      <c r="BK43" s="330"/>
      <c r="BL43" s="330"/>
      <c r="BM43" s="330"/>
      <c r="BN43" s="330"/>
      <c r="BO43" s="330"/>
      <c r="BP43" s="330"/>
      <c r="BQ43" s="330"/>
      <c r="BR43" s="330"/>
      <c r="BS43" s="330"/>
      <c r="BT43" s="330"/>
      <c r="BU43" s="330"/>
      <c r="BV43" s="323"/>
      <c r="BW43" s="329" t="str">
        <f t="shared" si="2"/>
        <v/>
      </c>
      <c r="BX43" s="329"/>
      <c r="BY43" s="330" t="str">
        <f>IF('各会計、関係団体の財政状況及び健全化判断比率'!B77="","",'各会計、関係団体の財政状況及び健全化判断比率'!B77)</f>
        <v/>
      </c>
      <c r="BZ43" s="330"/>
      <c r="CA43" s="330"/>
      <c r="CB43" s="330"/>
      <c r="CC43" s="330"/>
      <c r="CD43" s="330"/>
      <c r="CE43" s="330"/>
      <c r="CF43" s="330"/>
      <c r="CG43" s="330"/>
      <c r="CH43" s="330"/>
      <c r="CI43" s="330"/>
      <c r="CJ43" s="330"/>
      <c r="CK43" s="330"/>
      <c r="CL43" s="330"/>
      <c r="CM43" s="330"/>
      <c r="CN43" s="323"/>
      <c r="CO43" s="329" t="str">
        <f t="shared" si="3"/>
        <v/>
      </c>
      <c r="CP43" s="329"/>
      <c r="CQ43" s="330" t="str">
        <f>IF('各会計、関係団体の財政状況及び健全化判断比率'!BS16="","",'各会計、関係団体の財政状況及び健全化判断比率'!BS16)</f>
        <v/>
      </c>
      <c r="CR43" s="330"/>
      <c r="CS43" s="330"/>
      <c r="CT43" s="330"/>
      <c r="CU43" s="330"/>
      <c r="CV43" s="330"/>
      <c r="CW43" s="330"/>
      <c r="CX43" s="330"/>
      <c r="CY43" s="330"/>
      <c r="CZ43" s="330"/>
      <c r="DA43" s="330"/>
      <c r="DB43" s="330"/>
      <c r="DC43" s="330"/>
      <c r="DD43" s="330"/>
      <c r="DE43" s="330"/>
      <c r="DF43" s="320"/>
      <c r="DG43" s="331" t="str">
        <f>IF('各会計、関係団体の財政状況及び健全化判断比率'!BR16="","",'各会計、関係団体の財政状況及び健全化判断比率'!BR16)</f>
        <v/>
      </c>
      <c r="DH43" s="331"/>
      <c r="DI43" s="328"/>
      <c r="DJ43" s="64"/>
      <c r="DK43" s="64"/>
      <c r="DL43" s="64"/>
      <c r="DM43" s="64"/>
      <c r="DN43" s="64"/>
      <c r="DO43" s="64"/>
    </row>
    <row r="44" spans="1:119" ht="13.5" customHeight="1" thickBot="1" x14ac:dyDescent="0.2">
      <c r="A44" s="64"/>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4"/>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144</v>
      </c>
      <c r="C46" s="64"/>
      <c r="D46" s="64"/>
      <c r="E46" s="64" t="s">
        <v>145</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146</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147</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5" t="s">
        <v>148</v>
      </c>
    </row>
    <row r="50" spans="5:5" x14ac:dyDescent="0.15">
      <c r="E50" s="67" t="s">
        <v>149</v>
      </c>
    </row>
    <row r="51" spans="5:5" x14ac:dyDescent="0.15">
      <c r="E51" s="67" t="s">
        <v>150</v>
      </c>
    </row>
    <row r="52" spans="5:5" x14ac:dyDescent="0.15">
      <c r="E52" s="67" t="s">
        <v>151</v>
      </c>
    </row>
    <row r="53" spans="5:5" x14ac:dyDescent="0.15"/>
    <row r="54" spans="5:5" x14ac:dyDescent="0.15"/>
    <row r="55" spans="5:5" x14ac:dyDescent="0.15"/>
    <row r="56" spans="5:5" x14ac:dyDescent="0.15"/>
  </sheetData>
  <sheetProtection algorithmName="SHA-512" hashValue="SL1V7VBO3E6bL5yTUBtxFUVsxrMdzwn1/eOhPKSJ6YMwC49hHbzZuMHea2jtO8rHiYNFbHzPTeJqyeR2e11Yag==" saltValue="0hHDqcQSnxmu+3Ovz9nTs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342" customWidth="1"/>
    <col min="96" max="133" width="1.625" style="498" customWidth="1"/>
    <col min="134" max="143" width="1.625" style="342" customWidth="1"/>
    <col min="144" max="16384" width="0" style="342" hidden="1"/>
  </cols>
  <sheetData>
    <row r="1" spans="2:143" ht="22.5" customHeight="1" thickBot="1" x14ac:dyDescent="0.2">
      <c r="B1" s="33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9" t="s">
        <v>152</v>
      </c>
      <c r="DI1" s="340"/>
      <c r="DJ1" s="340"/>
      <c r="DK1" s="340"/>
      <c r="DL1" s="340"/>
      <c r="DM1" s="340"/>
      <c r="DN1" s="341"/>
      <c r="DO1" s="342"/>
      <c r="DP1" s="339" t="s">
        <v>153</v>
      </c>
      <c r="DQ1" s="340"/>
      <c r="DR1" s="340"/>
      <c r="DS1" s="340"/>
      <c r="DT1" s="340"/>
      <c r="DU1" s="340"/>
      <c r="DV1" s="340"/>
      <c r="DW1" s="340"/>
      <c r="DX1" s="340"/>
      <c r="DY1" s="340"/>
      <c r="DZ1" s="340"/>
      <c r="EA1" s="340"/>
      <c r="EB1" s="340"/>
      <c r="EC1" s="341"/>
      <c r="ED1" s="337"/>
      <c r="EE1" s="337"/>
      <c r="EF1" s="337"/>
      <c r="EG1" s="337"/>
      <c r="EH1" s="337"/>
      <c r="EI1" s="337"/>
      <c r="EJ1" s="337"/>
      <c r="EK1" s="337"/>
      <c r="EL1" s="337"/>
      <c r="EM1" s="337"/>
    </row>
    <row r="2" spans="2:143" ht="22.5" customHeight="1" x14ac:dyDescent="0.15">
      <c r="B2" s="343" t="s">
        <v>154</v>
      </c>
      <c r="R2" s="344"/>
      <c r="S2" s="344"/>
      <c r="T2" s="344"/>
      <c r="U2" s="344"/>
      <c r="V2" s="344"/>
      <c r="W2" s="344"/>
      <c r="X2" s="344"/>
      <c r="Y2" s="344"/>
      <c r="Z2" s="344"/>
      <c r="AA2" s="344"/>
      <c r="AB2" s="344"/>
      <c r="AC2" s="344"/>
      <c r="AE2" s="345"/>
      <c r="AF2" s="345"/>
      <c r="AG2" s="345"/>
      <c r="AH2" s="345"/>
      <c r="AI2" s="345"/>
      <c r="AJ2" s="344"/>
      <c r="AK2" s="344"/>
      <c r="AL2" s="344"/>
      <c r="AM2" s="344"/>
      <c r="AN2" s="344"/>
      <c r="AO2" s="344"/>
      <c r="AP2" s="344"/>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x14ac:dyDescent="0.15">
      <c r="B3" s="346" t="s">
        <v>155</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6" t="s">
        <v>156</v>
      </c>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8"/>
      <c r="CD3" s="349" t="s">
        <v>157</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1"/>
    </row>
    <row r="4" spans="2:143" ht="11.25" customHeight="1" x14ac:dyDescent="0.15">
      <c r="B4" s="346" t="s">
        <v>26</v>
      </c>
      <c r="C4" s="347"/>
      <c r="D4" s="347"/>
      <c r="E4" s="347"/>
      <c r="F4" s="347"/>
      <c r="G4" s="347"/>
      <c r="H4" s="347"/>
      <c r="I4" s="347"/>
      <c r="J4" s="347"/>
      <c r="K4" s="347"/>
      <c r="L4" s="347"/>
      <c r="M4" s="347"/>
      <c r="N4" s="347"/>
      <c r="O4" s="347"/>
      <c r="P4" s="347"/>
      <c r="Q4" s="348"/>
      <c r="R4" s="346" t="s">
        <v>158</v>
      </c>
      <c r="S4" s="347"/>
      <c r="T4" s="347"/>
      <c r="U4" s="347"/>
      <c r="V4" s="347"/>
      <c r="W4" s="347"/>
      <c r="X4" s="347"/>
      <c r="Y4" s="348"/>
      <c r="Z4" s="346" t="s">
        <v>159</v>
      </c>
      <c r="AA4" s="347"/>
      <c r="AB4" s="347"/>
      <c r="AC4" s="348"/>
      <c r="AD4" s="346" t="s">
        <v>160</v>
      </c>
      <c r="AE4" s="347"/>
      <c r="AF4" s="347"/>
      <c r="AG4" s="347"/>
      <c r="AH4" s="347"/>
      <c r="AI4" s="347"/>
      <c r="AJ4" s="347"/>
      <c r="AK4" s="348"/>
      <c r="AL4" s="346" t="s">
        <v>159</v>
      </c>
      <c r="AM4" s="347"/>
      <c r="AN4" s="347"/>
      <c r="AO4" s="348"/>
      <c r="AP4" s="352" t="s">
        <v>161</v>
      </c>
      <c r="AQ4" s="352"/>
      <c r="AR4" s="352"/>
      <c r="AS4" s="352"/>
      <c r="AT4" s="352"/>
      <c r="AU4" s="352"/>
      <c r="AV4" s="352"/>
      <c r="AW4" s="352"/>
      <c r="AX4" s="352"/>
      <c r="AY4" s="352"/>
      <c r="AZ4" s="352"/>
      <c r="BA4" s="352"/>
      <c r="BB4" s="352"/>
      <c r="BC4" s="352"/>
      <c r="BD4" s="352"/>
      <c r="BE4" s="352"/>
      <c r="BF4" s="352"/>
      <c r="BG4" s="352" t="s">
        <v>162</v>
      </c>
      <c r="BH4" s="352"/>
      <c r="BI4" s="352"/>
      <c r="BJ4" s="352"/>
      <c r="BK4" s="352"/>
      <c r="BL4" s="352"/>
      <c r="BM4" s="352"/>
      <c r="BN4" s="352"/>
      <c r="BO4" s="352" t="s">
        <v>159</v>
      </c>
      <c r="BP4" s="352"/>
      <c r="BQ4" s="352"/>
      <c r="BR4" s="352"/>
      <c r="BS4" s="352" t="s">
        <v>163</v>
      </c>
      <c r="BT4" s="352"/>
      <c r="BU4" s="352"/>
      <c r="BV4" s="352"/>
      <c r="BW4" s="352"/>
      <c r="BX4" s="352"/>
      <c r="BY4" s="352"/>
      <c r="BZ4" s="352"/>
      <c r="CA4" s="352"/>
      <c r="CB4" s="352"/>
      <c r="CD4" s="349" t="s">
        <v>164</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1"/>
    </row>
    <row r="5" spans="2:143" s="370" customFormat="1" ht="11.25" customHeight="1" x14ac:dyDescent="0.15">
      <c r="B5" s="353" t="s">
        <v>165</v>
      </c>
      <c r="C5" s="354"/>
      <c r="D5" s="354"/>
      <c r="E5" s="354"/>
      <c r="F5" s="354"/>
      <c r="G5" s="354"/>
      <c r="H5" s="354"/>
      <c r="I5" s="354"/>
      <c r="J5" s="354"/>
      <c r="K5" s="354"/>
      <c r="L5" s="354"/>
      <c r="M5" s="354"/>
      <c r="N5" s="354"/>
      <c r="O5" s="354"/>
      <c r="P5" s="354"/>
      <c r="Q5" s="355"/>
      <c r="R5" s="356">
        <v>24205568</v>
      </c>
      <c r="S5" s="357"/>
      <c r="T5" s="357"/>
      <c r="U5" s="357"/>
      <c r="V5" s="357"/>
      <c r="W5" s="357"/>
      <c r="X5" s="357"/>
      <c r="Y5" s="358"/>
      <c r="Z5" s="359">
        <v>25</v>
      </c>
      <c r="AA5" s="359"/>
      <c r="AB5" s="359"/>
      <c r="AC5" s="359"/>
      <c r="AD5" s="360">
        <v>21877656</v>
      </c>
      <c r="AE5" s="360"/>
      <c r="AF5" s="360"/>
      <c r="AG5" s="360"/>
      <c r="AH5" s="360"/>
      <c r="AI5" s="360"/>
      <c r="AJ5" s="360"/>
      <c r="AK5" s="360"/>
      <c r="AL5" s="361">
        <v>80.900000000000006</v>
      </c>
      <c r="AM5" s="362"/>
      <c r="AN5" s="362"/>
      <c r="AO5" s="363"/>
      <c r="AP5" s="353" t="s">
        <v>166</v>
      </c>
      <c r="AQ5" s="354"/>
      <c r="AR5" s="354"/>
      <c r="AS5" s="354"/>
      <c r="AT5" s="354"/>
      <c r="AU5" s="354"/>
      <c r="AV5" s="354"/>
      <c r="AW5" s="354"/>
      <c r="AX5" s="354"/>
      <c r="AY5" s="354"/>
      <c r="AZ5" s="354"/>
      <c r="BA5" s="354"/>
      <c r="BB5" s="354"/>
      <c r="BC5" s="354"/>
      <c r="BD5" s="354"/>
      <c r="BE5" s="354"/>
      <c r="BF5" s="355"/>
      <c r="BG5" s="364">
        <v>21849148</v>
      </c>
      <c r="BH5" s="365"/>
      <c r="BI5" s="365"/>
      <c r="BJ5" s="365"/>
      <c r="BK5" s="365"/>
      <c r="BL5" s="365"/>
      <c r="BM5" s="365"/>
      <c r="BN5" s="366"/>
      <c r="BO5" s="367">
        <v>90.3</v>
      </c>
      <c r="BP5" s="367"/>
      <c r="BQ5" s="367"/>
      <c r="BR5" s="367"/>
      <c r="BS5" s="368">
        <v>127123</v>
      </c>
      <c r="BT5" s="368"/>
      <c r="BU5" s="368"/>
      <c r="BV5" s="368"/>
      <c r="BW5" s="368"/>
      <c r="BX5" s="368"/>
      <c r="BY5" s="368"/>
      <c r="BZ5" s="368"/>
      <c r="CA5" s="368"/>
      <c r="CB5" s="369"/>
      <c r="CD5" s="349" t="s">
        <v>161</v>
      </c>
      <c r="CE5" s="350"/>
      <c r="CF5" s="350"/>
      <c r="CG5" s="350"/>
      <c r="CH5" s="350"/>
      <c r="CI5" s="350"/>
      <c r="CJ5" s="350"/>
      <c r="CK5" s="350"/>
      <c r="CL5" s="350"/>
      <c r="CM5" s="350"/>
      <c r="CN5" s="350"/>
      <c r="CO5" s="350"/>
      <c r="CP5" s="350"/>
      <c r="CQ5" s="351"/>
      <c r="CR5" s="349" t="s">
        <v>167</v>
      </c>
      <c r="CS5" s="350"/>
      <c r="CT5" s="350"/>
      <c r="CU5" s="350"/>
      <c r="CV5" s="350"/>
      <c r="CW5" s="350"/>
      <c r="CX5" s="350"/>
      <c r="CY5" s="351"/>
      <c r="CZ5" s="349" t="s">
        <v>159</v>
      </c>
      <c r="DA5" s="350"/>
      <c r="DB5" s="350"/>
      <c r="DC5" s="351"/>
      <c r="DD5" s="349" t="s">
        <v>168</v>
      </c>
      <c r="DE5" s="350"/>
      <c r="DF5" s="350"/>
      <c r="DG5" s="350"/>
      <c r="DH5" s="350"/>
      <c r="DI5" s="350"/>
      <c r="DJ5" s="350"/>
      <c r="DK5" s="350"/>
      <c r="DL5" s="350"/>
      <c r="DM5" s="350"/>
      <c r="DN5" s="350"/>
      <c r="DO5" s="350"/>
      <c r="DP5" s="351"/>
      <c r="DQ5" s="349" t="s">
        <v>169</v>
      </c>
      <c r="DR5" s="350"/>
      <c r="DS5" s="350"/>
      <c r="DT5" s="350"/>
      <c r="DU5" s="350"/>
      <c r="DV5" s="350"/>
      <c r="DW5" s="350"/>
      <c r="DX5" s="350"/>
      <c r="DY5" s="350"/>
      <c r="DZ5" s="350"/>
      <c r="EA5" s="350"/>
      <c r="EB5" s="350"/>
      <c r="EC5" s="351"/>
    </row>
    <row r="6" spans="2:143" ht="11.25" customHeight="1" x14ac:dyDescent="0.15">
      <c r="B6" s="371" t="s">
        <v>170</v>
      </c>
      <c r="C6" s="372"/>
      <c r="D6" s="372"/>
      <c r="E6" s="372"/>
      <c r="F6" s="372"/>
      <c r="G6" s="372"/>
      <c r="H6" s="372"/>
      <c r="I6" s="372"/>
      <c r="J6" s="372"/>
      <c r="K6" s="372"/>
      <c r="L6" s="372"/>
      <c r="M6" s="372"/>
      <c r="N6" s="372"/>
      <c r="O6" s="372"/>
      <c r="P6" s="372"/>
      <c r="Q6" s="373"/>
      <c r="R6" s="364">
        <v>269338</v>
      </c>
      <c r="S6" s="365"/>
      <c r="T6" s="365"/>
      <c r="U6" s="365"/>
      <c r="V6" s="365"/>
      <c r="W6" s="365"/>
      <c r="X6" s="365"/>
      <c r="Y6" s="366"/>
      <c r="Z6" s="367">
        <v>0.3</v>
      </c>
      <c r="AA6" s="367"/>
      <c r="AB6" s="367"/>
      <c r="AC6" s="367"/>
      <c r="AD6" s="368">
        <v>269338</v>
      </c>
      <c r="AE6" s="368"/>
      <c r="AF6" s="368"/>
      <c r="AG6" s="368"/>
      <c r="AH6" s="368"/>
      <c r="AI6" s="368"/>
      <c r="AJ6" s="368"/>
      <c r="AK6" s="368"/>
      <c r="AL6" s="374">
        <v>1</v>
      </c>
      <c r="AM6" s="375"/>
      <c r="AN6" s="375"/>
      <c r="AO6" s="376"/>
      <c r="AP6" s="371" t="s">
        <v>171</v>
      </c>
      <c r="AQ6" s="372"/>
      <c r="AR6" s="372"/>
      <c r="AS6" s="372"/>
      <c r="AT6" s="372"/>
      <c r="AU6" s="372"/>
      <c r="AV6" s="372"/>
      <c r="AW6" s="372"/>
      <c r="AX6" s="372"/>
      <c r="AY6" s="372"/>
      <c r="AZ6" s="372"/>
      <c r="BA6" s="372"/>
      <c r="BB6" s="372"/>
      <c r="BC6" s="372"/>
      <c r="BD6" s="372"/>
      <c r="BE6" s="372"/>
      <c r="BF6" s="373"/>
      <c r="BG6" s="364">
        <v>21849148</v>
      </c>
      <c r="BH6" s="365"/>
      <c r="BI6" s="365"/>
      <c r="BJ6" s="365"/>
      <c r="BK6" s="365"/>
      <c r="BL6" s="365"/>
      <c r="BM6" s="365"/>
      <c r="BN6" s="366"/>
      <c r="BO6" s="367">
        <v>90.3</v>
      </c>
      <c r="BP6" s="367"/>
      <c r="BQ6" s="367"/>
      <c r="BR6" s="367"/>
      <c r="BS6" s="368">
        <v>127123</v>
      </c>
      <c r="BT6" s="368"/>
      <c r="BU6" s="368"/>
      <c r="BV6" s="368"/>
      <c r="BW6" s="368"/>
      <c r="BX6" s="368"/>
      <c r="BY6" s="368"/>
      <c r="BZ6" s="368"/>
      <c r="CA6" s="368"/>
      <c r="CB6" s="369"/>
      <c r="CD6" s="377" t="s">
        <v>172</v>
      </c>
      <c r="CE6" s="378"/>
      <c r="CF6" s="378"/>
      <c r="CG6" s="378"/>
      <c r="CH6" s="378"/>
      <c r="CI6" s="378"/>
      <c r="CJ6" s="378"/>
      <c r="CK6" s="378"/>
      <c r="CL6" s="378"/>
      <c r="CM6" s="378"/>
      <c r="CN6" s="378"/>
      <c r="CO6" s="378"/>
      <c r="CP6" s="378"/>
      <c r="CQ6" s="379"/>
      <c r="CR6" s="364">
        <v>403527</v>
      </c>
      <c r="CS6" s="365"/>
      <c r="CT6" s="365"/>
      <c r="CU6" s="365"/>
      <c r="CV6" s="365"/>
      <c r="CW6" s="365"/>
      <c r="CX6" s="365"/>
      <c r="CY6" s="366"/>
      <c r="CZ6" s="361">
        <v>0.5</v>
      </c>
      <c r="DA6" s="362"/>
      <c r="DB6" s="362"/>
      <c r="DC6" s="380"/>
      <c r="DD6" s="381" t="s">
        <v>173</v>
      </c>
      <c r="DE6" s="365"/>
      <c r="DF6" s="365"/>
      <c r="DG6" s="365"/>
      <c r="DH6" s="365"/>
      <c r="DI6" s="365"/>
      <c r="DJ6" s="365"/>
      <c r="DK6" s="365"/>
      <c r="DL6" s="365"/>
      <c r="DM6" s="365"/>
      <c r="DN6" s="365"/>
      <c r="DO6" s="365"/>
      <c r="DP6" s="366"/>
      <c r="DQ6" s="381">
        <v>403527</v>
      </c>
      <c r="DR6" s="365"/>
      <c r="DS6" s="365"/>
      <c r="DT6" s="365"/>
      <c r="DU6" s="365"/>
      <c r="DV6" s="365"/>
      <c r="DW6" s="365"/>
      <c r="DX6" s="365"/>
      <c r="DY6" s="365"/>
      <c r="DZ6" s="365"/>
      <c r="EA6" s="365"/>
      <c r="EB6" s="365"/>
      <c r="EC6" s="382"/>
    </row>
    <row r="7" spans="2:143" ht="11.25" customHeight="1" x14ac:dyDescent="0.15">
      <c r="B7" s="371" t="s">
        <v>174</v>
      </c>
      <c r="C7" s="372"/>
      <c r="D7" s="372"/>
      <c r="E7" s="372"/>
      <c r="F7" s="372"/>
      <c r="G7" s="372"/>
      <c r="H7" s="372"/>
      <c r="I7" s="372"/>
      <c r="J7" s="372"/>
      <c r="K7" s="372"/>
      <c r="L7" s="372"/>
      <c r="M7" s="372"/>
      <c r="N7" s="372"/>
      <c r="O7" s="372"/>
      <c r="P7" s="372"/>
      <c r="Q7" s="373"/>
      <c r="R7" s="364">
        <v>37130</v>
      </c>
      <c r="S7" s="365"/>
      <c r="T7" s="365"/>
      <c r="U7" s="365"/>
      <c r="V7" s="365"/>
      <c r="W7" s="365"/>
      <c r="X7" s="365"/>
      <c r="Y7" s="366"/>
      <c r="Z7" s="367">
        <v>0</v>
      </c>
      <c r="AA7" s="367"/>
      <c r="AB7" s="367"/>
      <c r="AC7" s="367"/>
      <c r="AD7" s="368">
        <v>37130</v>
      </c>
      <c r="AE7" s="368"/>
      <c r="AF7" s="368"/>
      <c r="AG7" s="368"/>
      <c r="AH7" s="368"/>
      <c r="AI7" s="368"/>
      <c r="AJ7" s="368"/>
      <c r="AK7" s="368"/>
      <c r="AL7" s="374">
        <v>0.1</v>
      </c>
      <c r="AM7" s="375"/>
      <c r="AN7" s="375"/>
      <c r="AO7" s="376"/>
      <c r="AP7" s="371" t="s">
        <v>175</v>
      </c>
      <c r="AQ7" s="372"/>
      <c r="AR7" s="372"/>
      <c r="AS7" s="372"/>
      <c r="AT7" s="372"/>
      <c r="AU7" s="372"/>
      <c r="AV7" s="372"/>
      <c r="AW7" s="372"/>
      <c r="AX7" s="372"/>
      <c r="AY7" s="372"/>
      <c r="AZ7" s="372"/>
      <c r="BA7" s="372"/>
      <c r="BB7" s="372"/>
      <c r="BC7" s="372"/>
      <c r="BD7" s="372"/>
      <c r="BE7" s="372"/>
      <c r="BF7" s="373"/>
      <c r="BG7" s="364">
        <v>11545415</v>
      </c>
      <c r="BH7" s="365"/>
      <c r="BI7" s="365"/>
      <c r="BJ7" s="365"/>
      <c r="BK7" s="365"/>
      <c r="BL7" s="365"/>
      <c r="BM7" s="365"/>
      <c r="BN7" s="366"/>
      <c r="BO7" s="367">
        <v>47.7</v>
      </c>
      <c r="BP7" s="367"/>
      <c r="BQ7" s="367"/>
      <c r="BR7" s="367"/>
      <c r="BS7" s="368">
        <v>127123</v>
      </c>
      <c r="BT7" s="368"/>
      <c r="BU7" s="368"/>
      <c r="BV7" s="368"/>
      <c r="BW7" s="368"/>
      <c r="BX7" s="368"/>
      <c r="BY7" s="368"/>
      <c r="BZ7" s="368"/>
      <c r="CA7" s="368"/>
      <c r="CB7" s="369"/>
      <c r="CD7" s="383" t="s">
        <v>176</v>
      </c>
      <c r="CE7" s="384"/>
      <c r="CF7" s="384"/>
      <c r="CG7" s="384"/>
      <c r="CH7" s="384"/>
      <c r="CI7" s="384"/>
      <c r="CJ7" s="384"/>
      <c r="CK7" s="384"/>
      <c r="CL7" s="384"/>
      <c r="CM7" s="384"/>
      <c r="CN7" s="384"/>
      <c r="CO7" s="384"/>
      <c r="CP7" s="384"/>
      <c r="CQ7" s="385"/>
      <c r="CR7" s="364">
        <v>19253941</v>
      </c>
      <c r="CS7" s="365"/>
      <c r="CT7" s="365"/>
      <c r="CU7" s="365"/>
      <c r="CV7" s="365"/>
      <c r="CW7" s="365"/>
      <c r="CX7" s="365"/>
      <c r="CY7" s="366"/>
      <c r="CZ7" s="367">
        <v>21.8</v>
      </c>
      <c r="DA7" s="367"/>
      <c r="DB7" s="367"/>
      <c r="DC7" s="367"/>
      <c r="DD7" s="381">
        <v>39824</v>
      </c>
      <c r="DE7" s="365"/>
      <c r="DF7" s="365"/>
      <c r="DG7" s="365"/>
      <c r="DH7" s="365"/>
      <c r="DI7" s="365"/>
      <c r="DJ7" s="365"/>
      <c r="DK7" s="365"/>
      <c r="DL7" s="365"/>
      <c r="DM7" s="365"/>
      <c r="DN7" s="365"/>
      <c r="DO7" s="365"/>
      <c r="DP7" s="366"/>
      <c r="DQ7" s="381">
        <v>4726415</v>
      </c>
      <c r="DR7" s="365"/>
      <c r="DS7" s="365"/>
      <c r="DT7" s="365"/>
      <c r="DU7" s="365"/>
      <c r="DV7" s="365"/>
      <c r="DW7" s="365"/>
      <c r="DX7" s="365"/>
      <c r="DY7" s="365"/>
      <c r="DZ7" s="365"/>
      <c r="EA7" s="365"/>
      <c r="EB7" s="365"/>
      <c r="EC7" s="382"/>
    </row>
    <row r="8" spans="2:143" ht="11.25" customHeight="1" x14ac:dyDescent="0.15">
      <c r="B8" s="371" t="s">
        <v>177</v>
      </c>
      <c r="C8" s="372"/>
      <c r="D8" s="372"/>
      <c r="E8" s="372"/>
      <c r="F8" s="372"/>
      <c r="G8" s="372"/>
      <c r="H8" s="372"/>
      <c r="I8" s="372"/>
      <c r="J8" s="372"/>
      <c r="K8" s="372"/>
      <c r="L8" s="372"/>
      <c r="M8" s="372"/>
      <c r="N8" s="372"/>
      <c r="O8" s="372"/>
      <c r="P8" s="372"/>
      <c r="Q8" s="373"/>
      <c r="R8" s="364">
        <v>157270</v>
      </c>
      <c r="S8" s="365"/>
      <c r="T8" s="365"/>
      <c r="U8" s="365"/>
      <c r="V8" s="365"/>
      <c r="W8" s="365"/>
      <c r="X8" s="365"/>
      <c r="Y8" s="366"/>
      <c r="Z8" s="367">
        <v>0.2</v>
      </c>
      <c r="AA8" s="367"/>
      <c r="AB8" s="367"/>
      <c r="AC8" s="367"/>
      <c r="AD8" s="368">
        <v>157270</v>
      </c>
      <c r="AE8" s="368"/>
      <c r="AF8" s="368"/>
      <c r="AG8" s="368"/>
      <c r="AH8" s="368"/>
      <c r="AI8" s="368"/>
      <c r="AJ8" s="368"/>
      <c r="AK8" s="368"/>
      <c r="AL8" s="374">
        <v>0.6</v>
      </c>
      <c r="AM8" s="375"/>
      <c r="AN8" s="375"/>
      <c r="AO8" s="376"/>
      <c r="AP8" s="371" t="s">
        <v>178</v>
      </c>
      <c r="AQ8" s="372"/>
      <c r="AR8" s="372"/>
      <c r="AS8" s="372"/>
      <c r="AT8" s="372"/>
      <c r="AU8" s="372"/>
      <c r="AV8" s="372"/>
      <c r="AW8" s="372"/>
      <c r="AX8" s="372"/>
      <c r="AY8" s="372"/>
      <c r="AZ8" s="372"/>
      <c r="BA8" s="372"/>
      <c r="BB8" s="372"/>
      <c r="BC8" s="372"/>
      <c r="BD8" s="372"/>
      <c r="BE8" s="372"/>
      <c r="BF8" s="373"/>
      <c r="BG8" s="364">
        <v>229261</v>
      </c>
      <c r="BH8" s="365"/>
      <c r="BI8" s="365"/>
      <c r="BJ8" s="365"/>
      <c r="BK8" s="365"/>
      <c r="BL8" s="365"/>
      <c r="BM8" s="365"/>
      <c r="BN8" s="366"/>
      <c r="BO8" s="367">
        <v>0.9</v>
      </c>
      <c r="BP8" s="367"/>
      <c r="BQ8" s="367"/>
      <c r="BR8" s="367"/>
      <c r="BS8" s="381" t="s">
        <v>179</v>
      </c>
      <c r="BT8" s="365"/>
      <c r="BU8" s="365"/>
      <c r="BV8" s="365"/>
      <c r="BW8" s="365"/>
      <c r="BX8" s="365"/>
      <c r="BY8" s="365"/>
      <c r="BZ8" s="365"/>
      <c r="CA8" s="365"/>
      <c r="CB8" s="382"/>
      <c r="CD8" s="383" t="s">
        <v>180</v>
      </c>
      <c r="CE8" s="384"/>
      <c r="CF8" s="384"/>
      <c r="CG8" s="384"/>
      <c r="CH8" s="384"/>
      <c r="CI8" s="384"/>
      <c r="CJ8" s="384"/>
      <c r="CK8" s="384"/>
      <c r="CL8" s="384"/>
      <c r="CM8" s="384"/>
      <c r="CN8" s="384"/>
      <c r="CO8" s="384"/>
      <c r="CP8" s="384"/>
      <c r="CQ8" s="385"/>
      <c r="CR8" s="364">
        <v>23159050</v>
      </c>
      <c r="CS8" s="365"/>
      <c r="CT8" s="365"/>
      <c r="CU8" s="365"/>
      <c r="CV8" s="365"/>
      <c r="CW8" s="365"/>
      <c r="CX8" s="365"/>
      <c r="CY8" s="366"/>
      <c r="CZ8" s="367">
        <v>26.2</v>
      </c>
      <c r="DA8" s="367"/>
      <c r="DB8" s="367"/>
      <c r="DC8" s="367"/>
      <c r="DD8" s="381">
        <v>37130</v>
      </c>
      <c r="DE8" s="365"/>
      <c r="DF8" s="365"/>
      <c r="DG8" s="365"/>
      <c r="DH8" s="365"/>
      <c r="DI8" s="365"/>
      <c r="DJ8" s="365"/>
      <c r="DK8" s="365"/>
      <c r="DL8" s="365"/>
      <c r="DM8" s="365"/>
      <c r="DN8" s="365"/>
      <c r="DO8" s="365"/>
      <c r="DP8" s="366"/>
      <c r="DQ8" s="381">
        <v>10948160</v>
      </c>
      <c r="DR8" s="365"/>
      <c r="DS8" s="365"/>
      <c r="DT8" s="365"/>
      <c r="DU8" s="365"/>
      <c r="DV8" s="365"/>
      <c r="DW8" s="365"/>
      <c r="DX8" s="365"/>
      <c r="DY8" s="365"/>
      <c r="DZ8" s="365"/>
      <c r="EA8" s="365"/>
      <c r="EB8" s="365"/>
      <c r="EC8" s="382"/>
    </row>
    <row r="9" spans="2:143" ht="11.25" customHeight="1" x14ac:dyDescent="0.15">
      <c r="B9" s="371" t="s">
        <v>181</v>
      </c>
      <c r="C9" s="372"/>
      <c r="D9" s="372"/>
      <c r="E9" s="372"/>
      <c r="F9" s="372"/>
      <c r="G9" s="372"/>
      <c r="H9" s="372"/>
      <c r="I9" s="372"/>
      <c r="J9" s="372"/>
      <c r="K9" s="372"/>
      <c r="L9" s="372"/>
      <c r="M9" s="372"/>
      <c r="N9" s="372"/>
      <c r="O9" s="372"/>
      <c r="P9" s="372"/>
      <c r="Q9" s="373"/>
      <c r="R9" s="364">
        <v>177994</v>
      </c>
      <c r="S9" s="365"/>
      <c r="T9" s="365"/>
      <c r="U9" s="365"/>
      <c r="V9" s="365"/>
      <c r="W9" s="365"/>
      <c r="X9" s="365"/>
      <c r="Y9" s="366"/>
      <c r="Z9" s="367">
        <v>0.2</v>
      </c>
      <c r="AA9" s="367"/>
      <c r="AB9" s="367"/>
      <c r="AC9" s="367"/>
      <c r="AD9" s="368">
        <v>177994</v>
      </c>
      <c r="AE9" s="368"/>
      <c r="AF9" s="368"/>
      <c r="AG9" s="368"/>
      <c r="AH9" s="368"/>
      <c r="AI9" s="368"/>
      <c r="AJ9" s="368"/>
      <c r="AK9" s="368"/>
      <c r="AL9" s="374">
        <v>0.7</v>
      </c>
      <c r="AM9" s="375"/>
      <c r="AN9" s="375"/>
      <c r="AO9" s="376"/>
      <c r="AP9" s="371" t="s">
        <v>182</v>
      </c>
      <c r="AQ9" s="372"/>
      <c r="AR9" s="372"/>
      <c r="AS9" s="372"/>
      <c r="AT9" s="372"/>
      <c r="AU9" s="372"/>
      <c r="AV9" s="372"/>
      <c r="AW9" s="372"/>
      <c r="AX9" s="372"/>
      <c r="AY9" s="372"/>
      <c r="AZ9" s="372"/>
      <c r="BA9" s="372"/>
      <c r="BB9" s="372"/>
      <c r="BC9" s="372"/>
      <c r="BD9" s="372"/>
      <c r="BE9" s="372"/>
      <c r="BF9" s="373"/>
      <c r="BG9" s="364">
        <v>10298687</v>
      </c>
      <c r="BH9" s="365"/>
      <c r="BI9" s="365"/>
      <c r="BJ9" s="365"/>
      <c r="BK9" s="365"/>
      <c r="BL9" s="365"/>
      <c r="BM9" s="365"/>
      <c r="BN9" s="366"/>
      <c r="BO9" s="367">
        <v>42.5</v>
      </c>
      <c r="BP9" s="367"/>
      <c r="BQ9" s="367"/>
      <c r="BR9" s="367"/>
      <c r="BS9" s="381" t="s">
        <v>173</v>
      </c>
      <c r="BT9" s="365"/>
      <c r="BU9" s="365"/>
      <c r="BV9" s="365"/>
      <c r="BW9" s="365"/>
      <c r="BX9" s="365"/>
      <c r="BY9" s="365"/>
      <c r="BZ9" s="365"/>
      <c r="CA9" s="365"/>
      <c r="CB9" s="382"/>
      <c r="CD9" s="383" t="s">
        <v>183</v>
      </c>
      <c r="CE9" s="384"/>
      <c r="CF9" s="384"/>
      <c r="CG9" s="384"/>
      <c r="CH9" s="384"/>
      <c r="CI9" s="384"/>
      <c r="CJ9" s="384"/>
      <c r="CK9" s="384"/>
      <c r="CL9" s="384"/>
      <c r="CM9" s="384"/>
      <c r="CN9" s="384"/>
      <c r="CO9" s="384"/>
      <c r="CP9" s="384"/>
      <c r="CQ9" s="385"/>
      <c r="CR9" s="364">
        <v>6637675</v>
      </c>
      <c r="CS9" s="365"/>
      <c r="CT9" s="365"/>
      <c r="CU9" s="365"/>
      <c r="CV9" s="365"/>
      <c r="CW9" s="365"/>
      <c r="CX9" s="365"/>
      <c r="CY9" s="366"/>
      <c r="CZ9" s="367">
        <v>7.5</v>
      </c>
      <c r="DA9" s="367"/>
      <c r="DB9" s="367"/>
      <c r="DC9" s="367"/>
      <c r="DD9" s="381">
        <v>2381103</v>
      </c>
      <c r="DE9" s="365"/>
      <c r="DF9" s="365"/>
      <c r="DG9" s="365"/>
      <c r="DH9" s="365"/>
      <c r="DI9" s="365"/>
      <c r="DJ9" s="365"/>
      <c r="DK9" s="365"/>
      <c r="DL9" s="365"/>
      <c r="DM9" s="365"/>
      <c r="DN9" s="365"/>
      <c r="DO9" s="365"/>
      <c r="DP9" s="366"/>
      <c r="DQ9" s="381">
        <v>3729616</v>
      </c>
      <c r="DR9" s="365"/>
      <c r="DS9" s="365"/>
      <c r="DT9" s="365"/>
      <c r="DU9" s="365"/>
      <c r="DV9" s="365"/>
      <c r="DW9" s="365"/>
      <c r="DX9" s="365"/>
      <c r="DY9" s="365"/>
      <c r="DZ9" s="365"/>
      <c r="EA9" s="365"/>
      <c r="EB9" s="365"/>
      <c r="EC9" s="382"/>
    </row>
    <row r="10" spans="2:143" ht="11.25" customHeight="1" x14ac:dyDescent="0.15">
      <c r="B10" s="371" t="s">
        <v>184</v>
      </c>
      <c r="C10" s="372"/>
      <c r="D10" s="372"/>
      <c r="E10" s="372"/>
      <c r="F10" s="372"/>
      <c r="G10" s="372"/>
      <c r="H10" s="372"/>
      <c r="I10" s="372"/>
      <c r="J10" s="372"/>
      <c r="K10" s="372"/>
      <c r="L10" s="372"/>
      <c r="M10" s="372"/>
      <c r="N10" s="372"/>
      <c r="O10" s="372"/>
      <c r="P10" s="372"/>
      <c r="Q10" s="373"/>
      <c r="R10" s="364" t="s">
        <v>173</v>
      </c>
      <c r="S10" s="365"/>
      <c r="T10" s="365"/>
      <c r="U10" s="365"/>
      <c r="V10" s="365"/>
      <c r="W10" s="365"/>
      <c r="X10" s="365"/>
      <c r="Y10" s="366"/>
      <c r="Z10" s="367" t="s">
        <v>179</v>
      </c>
      <c r="AA10" s="367"/>
      <c r="AB10" s="367"/>
      <c r="AC10" s="367"/>
      <c r="AD10" s="368" t="s">
        <v>173</v>
      </c>
      <c r="AE10" s="368"/>
      <c r="AF10" s="368"/>
      <c r="AG10" s="368"/>
      <c r="AH10" s="368"/>
      <c r="AI10" s="368"/>
      <c r="AJ10" s="368"/>
      <c r="AK10" s="368"/>
      <c r="AL10" s="374" t="s">
        <v>179</v>
      </c>
      <c r="AM10" s="375"/>
      <c r="AN10" s="375"/>
      <c r="AO10" s="376"/>
      <c r="AP10" s="371" t="s">
        <v>185</v>
      </c>
      <c r="AQ10" s="372"/>
      <c r="AR10" s="372"/>
      <c r="AS10" s="372"/>
      <c r="AT10" s="372"/>
      <c r="AU10" s="372"/>
      <c r="AV10" s="372"/>
      <c r="AW10" s="372"/>
      <c r="AX10" s="372"/>
      <c r="AY10" s="372"/>
      <c r="AZ10" s="372"/>
      <c r="BA10" s="372"/>
      <c r="BB10" s="372"/>
      <c r="BC10" s="372"/>
      <c r="BD10" s="372"/>
      <c r="BE10" s="372"/>
      <c r="BF10" s="373"/>
      <c r="BG10" s="364">
        <v>372068</v>
      </c>
      <c r="BH10" s="365"/>
      <c r="BI10" s="365"/>
      <c r="BJ10" s="365"/>
      <c r="BK10" s="365"/>
      <c r="BL10" s="365"/>
      <c r="BM10" s="365"/>
      <c r="BN10" s="366"/>
      <c r="BO10" s="367">
        <v>1.5</v>
      </c>
      <c r="BP10" s="367"/>
      <c r="BQ10" s="367"/>
      <c r="BR10" s="367"/>
      <c r="BS10" s="381" t="s">
        <v>179</v>
      </c>
      <c r="BT10" s="365"/>
      <c r="BU10" s="365"/>
      <c r="BV10" s="365"/>
      <c r="BW10" s="365"/>
      <c r="BX10" s="365"/>
      <c r="BY10" s="365"/>
      <c r="BZ10" s="365"/>
      <c r="CA10" s="365"/>
      <c r="CB10" s="382"/>
      <c r="CD10" s="383" t="s">
        <v>186</v>
      </c>
      <c r="CE10" s="384"/>
      <c r="CF10" s="384"/>
      <c r="CG10" s="384"/>
      <c r="CH10" s="384"/>
      <c r="CI10" s="384"/>
      <c r="CJ10" s="384"/>
      <c r="CK10" s="384"/>
      <c r="CL10" s="384"/>
      <c r="CM10" s="384"/>
      <c r="CN10" s="384"/>
      <c r="CO10" s="384"/>
      <c r="CP10" s="384"/>
      <c r="CQ10" s="385"/>
      <c r="CR10" s="364">
        <v>61647</v>
      </c>
      <c r="CS10" s="365"/>
      <c r="CT10" s="365"/>
      <c r="CU10" s="365"/>
      <c r="CV10" s="365"/>
      <c r="CW10" s="365"/>
      <c r="CX10" s="365"/>
      <c r="CY10" s="366"/>
      <c r="CZ10" s="367">
        <v>0.1</v>
      </c>
      <c r="DA10" s="367"/>
      <c r="DB10" s="367"/>
      <c r="DC10" s="367"/>
      <c r="DD10" s="381" t="s">
        <v>179</v>
      </c>
      <c r="DE10" s="365"/>
      <c r="DF10" s="365"/>
      <c r="DG10" s="365"/>
      <c r="DH10" s="365"/>
      <c r="DI10" s="365"/>
      <c r="DJ10" s="365"/>
      <c r="DK10" s="365"/>
      <c r="DL10" s="365"/>
      <c r="DM10" s="365"/>
      <c r="DN10" s="365"/>
      <c r="DO10" s="365"/>
      <c r="DP10" s="366"/>
      <c r="DQ10" s="381">
        <v>60750</v>
      </c>
      <c r="DR10" s="365"/>
      <c r="DS10" s="365"/>
      <c r="DT10" s="365"/>
      <c r="DU10" s="365"/>
      <c r="DV10" s="365"/>
      <c r="DW10" s="365"/>
      <c r="DX10" s="365"/>
      <c r="DY10" s="365"/>
      <c r="DZ10" s="365"/>
      <c r="EA10" s="365"/>
      <c r="EB10" s="365"/>
      <c r="EC10" s="382"/>
    </row>
    <row r="11" spans="2:143" ht="11.25" customHeight="1" x14ac:dyDescent="0.15">
      <c r="B11" s="371" t="s">
        <v>187</v>
      </c>
      <c r="C11" s="372"/>
      <c r="D11" s="372"/>
      <c r="E11" s="372"/>
      <c r="F11" s="372"/>
      <c r="G11" s="372"/>
      <c r="H11" s="372"/>
      <c r="I11" s="372"/>
      <c r="J11" s="372"/>
      <c r="K11" s="372"/>
      <c r="L11" s="372"/>
      <c r="M11" s="372"/>
      <c r="N11" s="372"/>
      <c r="O11" s="372"/>
      <c r="P11" s="372"/>
      <c r="Q11" s="373"/>
      <c r="R11" s="364">
        <v>2628303</v>
      </c>
      <c r="S11" s="365"/>
      <c r="T11" s="365"/>
      <c r="U11" s="365"/>
      <c r="V11" s="365"/>
      <c r="W11" s="365"/>
      <c r="X11" s="365"/>
      <c r="Y11" s="366"/>
      <c r="Z11" s="374">
        <v>2.7</v>
      </c>
      <c r="AA11" s="375"/>
      <c r="AB11" s="375"/>
      <c r="AC11" s="386"/>
      <c r="AD11" s="381">
        <v>2628303</v>
      </c>
      <c r="AE11" s="365"/>
      <c r="AF11" s="365"/>
      <c r="AG11" s="365"/>
      <c r="AH11" s="365"/>
      <c r="AI11" s="365"/>
      <c r="AJ11" s="365"/>
      <c r="AK11" s="366"/>
      <c r="AL11" s="374">
        <v>9.6999999999999993</v>
      </c>
      <c r="AM11" s="375"/>
      <c r="AN11" s="375"/>
      <c r="AO11" s="376"/>
      <c r="AP11" s="371" t="s">
        <v>188</v>
      </c>
      <c r="AQ11" s="372"/>
      <c r="AR11" s="372"/>
      <c r="AS11" s="372"/>
      <c r="AT11" s="372"/>
      <c r="AU11" s="372"/>
      <c r="AV11" s="372"/>
      <c r="AW11" s="372"/>
      <c r="AX11" s="372"/>
      <c r="AY11" s="372"/>
      <c r="AZ11" s="372"/>
      <c r="BA11" s="372"/>
      <c r="BB11" s="372"/>
      <c r="BC11" s="372"/>
      <c r="BD11" s="372"/>
      <c r="BE11" s="372"/>
      <c r="BF11" s="373"/>
      <c r="BG11" s="364">
        <v>645399</v>
      </c>
      <c r="BH11" s="365"/>
      <c r="BI11" s="365"/>
      <c r="BJ11" s="365"/>
      <c r="BK11" s="365"/>
      <c r="BL11" s="365"/>
      <c r="BM11" s="365"/>
      <c r="BN11" s="366"/>
      <c r="BO11" s="367">
        <v>2.7</v>
      </c>
      <c r="BP11" s="367"/>
      <c r="BQ11" s="367"/>
      <c r="BR11" s="367"/>
      <c r="BS11" s="381">
        <v>127123</v>
      </c>
      <c r="BT11" s="365"/>
      <c r="BU11" s="365"/>
      <c r="BV11" s="365"/>
      <c r="BW11" s="365"/>
      <c r="BX11" s="365"/>
      <c r="BY11" s="365"/>
      <c r="BZ11" s="365"/>
      <c r="CA11" s="365"/>
      <c r="CB11" s="382"/>
      <c r="CD11" s="383" t="s">
        <v>189</v>
      </c>
      <c r="CE11" s="384"/>
      <c r="CF11" s="384"/>
      <c r="CG11" s="384"/>
      <c r="CH11" s="384"/>
      <c r="CI11" s="384"/>
      <c r="CJ11" s="384"/>
      <c r="CK11" s="384"/>
      <c r="CL11" s="384"/>
      <c r="CM11" s="384"/>
      <c r="CN11" s="384"/>
      <c r="CO11" s="384"/>
      <c r="CP11" s="384"/>
      <c r="CQ11" s="385"/>
      <c r="CR11" s="364">
        <v>120228</v>
      </c>
      <c r="CS11" s="365"/>
      <c r="CT11" s="365"/>
      <c r="CU11" s="365"/>
      <c r="CV11" s="365"/>
      <c r="CW11" s="365"/>
      <c r="CX11" s="365"/>
      <c r="CY11" s="366"/>
      <c r="CZ11" s="367">
        <v>0.1</v>
      </c>
      <c r="DA11" s="367"/>
      <c r="DB11" s="367"/>
      <c r="DC11" s="367"/>
      <c r="DD11" s="381">
        <v>15358</v>
      </c>
      <c r="DE11" s="365"/>
      <c r="DF11" s="365"/>
      <c r="DG11" s="365"/>
      <c r="DH11" s="365"/>
      <c r="DI11" s="365"/>
      <c r="DJ11" s="365"/>
      <c r="DK11" s="365"/>
      <c r="DL11" s="365"/>
      <c r="DM11" s="365"/>
      <c r="DN11" s="365"/>
      <c r="DO11" s="365"/>
      <c r="DP11" s="366"/>
      <c r="DQ11" s="381">
        <v>104571</v>
      </c>
      <c r="DR11" s="365"/>
      <c r="DS11" s="365"/>
      <c r="DT11" s="365"/>
      <c r="DU11" s="365"/>
      <c r="DV11" s="365"/>
      <c r="DW11" s="365"/>
      <c r="DX11" s="365"/>
      <c r="DY11" s="365"/>
      <c r="DZ11" s="365"/>
      <c r="EA11" s="365"/>
      <c r="EB11" s="365"/>
      <c r="EC11" s="382"/>
    </row>
    <row r="12" spans="2:143" ht="11.25" customHeight="1" x14ac:dyDescent="0.15">
      <c r="B12" s="371" t="s">
        <v>190</v>
      </c>
      <c r="C12" s="372"/>
      <c r="D12" s="372"/>
      <c r="E12" s="372"/>
      <c r="F12" s="372"/>
      <c r="G12" s="372"/>
      <c r="H12" s="372"/>
      <c r="I12" s="372"/>
      <c r="J12" s="372"/>
      <c r="K12" s="372"/>
      <c r="L12" s="372"/>
      <c r="M12" s="372"/>
      <c r="N12" s="372"/>
      <c r="O12" s="372"/>
      <c r="P12" s="372"/>
      <c r="Q12" s="373"/>
      <c r="R12" s="364">
        <v>1684</v>
      </c>
      <c r="S12" s="365"/>
      <c r="T12" s="365"/>
      <c r="U12" s="365"/>
      <c r="V12" s="365"/>
      <c r="W12" s="365"/>
      <c r="X12" s="365"/>
      <c r="Y12" s="366"/>
      <c r="Z12" s="367">
        <v>0</v>
      </c>
      <c r="AA12" s="367"/>
      <c r="AB12" s="367"/>
      <c r="AC12" s="367"/>
      <c r="AD12" s="368">
        <v>1684</v>
      </c>
      <c r="AE12" s="368"/>
      <c r="AF12" s="368"/>
      <c r="AG12" s="368"/>
      <c r="AH12" s="368"/>
      <c r="AI12" s="368"/>
      <c r="AJ12" s="368"/>
      <c r="AK12" s="368"/>
      <c r="AL12" s="374">
        <v>0</v>
      </c>
      <c r="AM12" s="375"/>
      <c r="AN12" s="375"/>
      <c r="AO12" s="376"/>
      <c r="AP12" s="371" t="s">
        <v>191</v>
      </c>
      <c r="AQ12" s="372"/>
      <c r="AR12" s="372"/>
      <c r="AS12" s="372"/>
      <c r="AT12" s="372"/>
      <c r="AU12" s="372"/>
      <c r="AV12" s="372"/>
      <c r="AW12" s="372"/>
      <c r="AX12" s="372"/>
      <c r="AY12" s="372"/>
      <c r="AZ12" s="372"/>
      <c r="BA12" s="372"/>
      <c r="BB12" s="372"/>
      <c r="BC12" s="372"/>
      <c r="BD12" s="372"/>
      <c r="BE12" s="372"/>
      <c r="BF12" s="373"/>
      <c r="BG12" s="364">
        <v>9468637</v>
      </c>
      <c r="BH12" s="365"/>
      <c r="BI12" s="365"/>
      <c r="BJ12" s="365"/>
      <c r="BK12" s="365"/>
      <c r="BL12" s="365"/>
      <c r="BM12" s="365"/>
      <c r="BN12" s="366"/>
      <c r="BO12" s="367">
        <v>39.1</v>
      </c>
      <c r="BP12" s="367"/>
      <c r="BQ12" s="367"/>
      <c r="BR12" s="367"/>
      <c r="BS12" s="381" t="s">
        <v>173</v>
      </c>
      <c r="BT12" s="365"/>
      <c r="BU12" s="365"/>
      <c r="BV12" s="365"/>
      <c r="BW12" s="365"/>
      <c r="BX12" s="365"/>
      <c r="BY12" s="365"/>
      <c r="BZ12" s="365"/>
      <c r="CA12" s="365"/>
      <c r="CB12" s="382"/>
      <c r="CD12" s="383" t="s">
        <v>192</v>
      </c>
      <c r="CE12" s="384"/>
      <c r="CF12" s="384"/>
      <c r="CG12" s="384"/>
      <c r="CH12" s="384"/>
      <c r="CI12" s="384"/>
      <c r="CJ12" s="384"/>
      <c r="CK12" s="384"/>
      <c r="CL12" s="384"/>
      <c r="CM12" s="384"/>
      <c r="CN12" s="384"/>
      <c r="CO12" s="384"/>
      <c r="CP12" s="384"/>
      <c r="CQ12" s="385"/>
      <c r="CR12" s="364">
        <v>1272712</v>
      </c>
      <c r="CS12" s="365"/>
      <c r="CT12" s="365"/>
      <c r="CU12" s="365"/>
      <c r="CV12" s="365"/>
      <c r="CW12" s="365"/>
      <c r="CX12" s="365"/>
      <c r="CY12" s="366"/>
      <c r="CZ12" s="367">
        <v>1.4</v>
      </c>
      <c r="DA12" s="367"/>
      <c r="DB12" s="367"/>
      <c r="DC12" s="367"/>
      <c r="DD12" s="381" t="s">
        <v>179</v>
      </c>
      <c r="DE12" s="365"/>
      <c r="DF12" s="365"/>
      <c r="DG12" s="365"/>
      <c r="DH12" s="365"/>
      <c r="DI12" s="365"/>
      <c r="DJ12" s="365"/>
      <c r="DK12" s="365"/>
      <c r="DL12" s="365"/>
      <c r="DM12" s="365"/>
      <c r="DN12" s="365"/>
      <c r="DO12" s="365"/>
      <c r="DP12" s="366"/>
      <c r="DQ12" s="381">
        <v>1240483</v>
      </c>
      <c r="DR12" s="365"/>
      <c r="DS12" s="365"/>
      <c r="DT12" s="365"/>
      <c r="DU12" s="365"/>
      <c r="DV12" s="365"/>
      <c r="DW12" s="365"/>
      <c r="DX12" s="365"/>
      <c r="DY12" s="365"/>
      <c r="DZ12" s="365"/>
      <c r="EA12" s="365"/>
      <c r="EB12" s="365"/>
      <c r="EC12" s="382"/>
    </row>
    <row r="13" spans="2:143" ht="11.25" customHeight="1" x14ac:dyDescent="0.15">
      <c r="B13" s="371" t="s">
        <v>193</v>
      </c>
      <c r="C13" s="372"/>
      <c r="D13" s="372"/>
      <c r="E13" s="372"/>
      <c r="F13" s="372"/>
      <c r="G13" s="372"/>
      <c r="H13" s="372"/>
      <c r="I13" s="372"/>
      <c r="J13" s="372"/>
      <c r="K13" s="372"/>
      <c r="L13" s="372"/>
      <c r="M13" s="372"/>
      <c r="N13" s="372"/>
      <c r="O13" s="372"/>
      <c r="P13" s="372"/>
      <c r="Q13" s="373"/>
      <c r="R13" s="364" t="s">
        <v>173</v>
      </c>
      <c r="S13" s="365"/>
      <c r="T13" s="365"/>
      <c r="U13" s="365"/>
      <c r="V13" s="365"/>
      <c r="W13" s="365"/>
      <c r="X13" s="365"/>
      <c r="Y13" s="366"/>
      <c r="Z13" s="367" t="s">
        <v>179</v>
      </c>
      <c r="AA13" s="367"/>
      <c r="AB13" s="367"/>
      <c r="AC13" s="367"/>
      <c r="AD13" s="368" t="s">
        <v>179</v>
      </c>
      <c r="AE13" s="368"/>
      <c r="AF13" s="368"/>
      <c r="AG13" s="368"/>
      <c r="AH13" s="368"/>
      <c r="AI13" s="368"/>
      <c r="AJ13" s="368"/>
      <c r="AK13" s="368"/>
      <c r="AL13" s="374" t="s">
        <v>173</v>
      </c>
      <c r="AM13" s="375"/>
      <c r="AN13" s="375"/>
      <c r="AO13" s="376"/>
      <c r="AP13" s="371" t="s">
        <v>194</v>
      </c>
      <c r="AQ13" s="372"/>
      <c r="AR13" s="372"/>
      <c r="AS13" s="372"/>
      <c r="AT13" s="372"/>
      <c r="AU13" s="372"/>
      <c r="AV13" s="372"/>
      <c r="AW13" s="372"/>
      <c r="AX13" s="372"/>
      <c r="AY13" s="372"/>
      <c r="AZ13" s="372"/>
      <c r="BA13" s="372"/>
      <c r="BB13" s="372"/>
      <c r="BC13" s="372"/>
      <c r="BD13" s="372"/>
      <c r="BE13" s="372"/>
      <c r="BF13" s="373"/>
      <c r="BG13" s="364">
        <v>9453546</v>
      </c>
      <c r="BH13" s="365"/>
      <c r="BI13" s="365"/>
      <c r="BJ13" s="365"/>
      <c r="BK13" s="365"/>
      <c r="BL13" s="365"/>
      <c r="BM13" s="365"/>
      <c r="BN13" s="366"/>
      <c r="BO13" s="367">
        <v>39.1</v>
      </c>
      <c r="BP13" s="367"/>
      <c r="BQ13" s="367"/>
      <c r="BR13" s="367"/>
      <c r="BS13" s="381" t="s">
        <v>179</v>
      </c>
      <c r="BT13" s="365"/>
      <c r="BU13" s="365"/>
      <c r="BV13" s="365"/>
      <c r="BW13" s="365"/>
      <c r="BX13" s="365"/>
      <c r="BY13" s="365"/>
      <c r="BZ13" s="365"/>
      <c r="CA13" s="365"/>
      <c r="CB13" s="382"/>
      <c r="CD13" s="383" t="s">
        <v>195</v>
      </c>
      <c r="CE13" s="384"/>
      <c r="CF13" s="384"/>
      <c r="CG13" s="384"/>
      <c r="CH13" s="384"/>
      <c r="CI13" s="384"/>
      <c r="CJ13" s="384"/>
      <c r="CK13" s="384"/>
      <c r="CL13" s="384"/>
      <c r="CM13" s="384"/>
      <c r="CN13" s="384"/>
      <c r="CO13" s="384"/>
      <c r="CP13" s="384"/>
      <c r="CQ13" s="385"/>
      <c r="CR13" s="364">
        <v>24622761</v>
      </c>
      <c r="CS13" s="365"/>
      <c r="CT13" s="365"/>
      <c r="CU13" s="365"/>
      <c r="CV13" s="365"/>
      <c r="CW13" s="365"/>
      <c r="CX13" s="365"/>
      <c r="CY13" s="366"/>
      <c r="CZ13" s="367">
        <v>27.8</v>
      </c>
      <c r="DA13" s="367"/>
      <c r="DB13" s="367"/>
      <c r="DC13" s="367"/>
      <c r="DD13" s="381">
        <v>19750353</v>
      </c>
      <c r="DE13" s="365"/>
      <c r="DF13" s="365"/>
      <c r="DG13" s="365"/>
      <c r="DH13" s="365"/>
      <c r="DI13" s="365"/>
      <c r="DJ13" s="365"/>
      <c r="DK13" s="365"/>
      <c r="DL13" s="365"/>
      <c r="DM13" s="365"/>
      <c r="DN13" s="365"/>
      <c r="DO13" s="365"/>
      <c r="DP13" s="366"/>
      <c r="DQ13" s="381">
        <v>5118579</v>
      </c>
      <c r="DR13" s="365"/>
      <c r="DS13" s="365"/>
      <c r="DT13" s="365"/>
      <c r="DU13" s="365"/>
      <c r="DV13" s="365"/>
      <c r="DW13" s="365"/>
      <c r="DX13" s="365"/>
      <c r="DY13" s="365"/>
      <c r="DZ13" s="365"/>
      <c r="EA13" s="365"/>
      <c r="EB13" s="365"/>
      <c r="EC13" s="382"/>
    </row>
    <row r="14" spans="2:143" ht="11.25" customHeight="1" x14ac:dyDescent="0.15">
      <c r="B14" s="371" t="s">
        <v>196</v>
      </c>
      <c r="C14" s="372"/>
      <c r="D14" s="372"/>
      <c r="E14" s="372"/>
      <c r="F14" s="372"/>
      <c r="G14" s="372"/>
      <c r="H14" s="372"/>
      <c r="I14" s="372"/>
      <c r="J14" s="372"/>
      <c r="K14" s="372"/>
      <c r="L14" s="372"/>
      <c r="M14" s="372"/>
      <c r="N14" s="372"/>
      <c r="O14" s="372"/>
      <c r="P14" s="372"/>
      <c r="Q14" s="373"/>
      <c r="R14" s="364">
        <v>6</v>
      </c>
      <c r="S14" s="365"/>
      <c r="T14" s="365"/>
      <c r="U14" s="365"/>
      <c r="V14" s="365"/>
      <c r="W14" s="365"/>
      <c r="X14" s="365"/>
      <c r="Y14" s="366"/>
      <c r="Z14" s="367">
        <v>0</v>
      </c>
      <c r="AA14" s="367"/>
      <c r="AB14" s="367"/>
      <c r="AC14" s="367"/>
      <c r="AD14" s="368">
        <v>6</v>
      </c>
      <c r="AE14" s="368"/>
      <c r="AF14" s="368"/>
      <c r="AG14" s="368"/>
      <c r="AH14" s="368"/>
      <c r="AI14" s="368"/>
      <c r="AJ14" s="368"/>
      <c r="AK14" s="368"/>
      <c r="AL14" s="374">
        <v>0</v>
      </c>
      <c r="AM14" s="375"/>
      <c r="AN14" s="375"/>
      <c r="AO14" s="376"/>
      <c r="AP14" s="371" t="s">
        <v>197</v>
      </c>
      <c r="AQ14" s="372"/>
      <c r="AR14" s="372"/>
      <c r="AS14" s="372"/>
      <c r="AT14" s="372"/>
      <c r="AU14" s="372"/>
      <c r="AV14" s="372"/>
      <c r="AW14" s="372"/>
      <c r="AX14" s="372"/>
      <c r="AY14" s="372"/>
      <c r="AZ14" s="372"/>
      <c r="BA14" s="372"/>
      <c r="BB14" s="372"/>
      <c r="BC14" s="372"/>
      <c r="BD14" s="372"/>
      <c r="BE14" s="372"/>
      <c r="BF14" s="373"/>
      <c r="BG14" s="364">
        <v>162601</v>
      </c>
      <c r="BH14" s="365"/>
      <c r="BI14" s="365"/>
      <c r="BJ14" s="365"/>
      <c r="BK14" s="365"/>
      <c r="BL14" s="365"/>
      <c r="BM14" s="365"/>
      <c r="BN14" s="366"/>
      <c r="BO14" s="367">
        <v>0.7</v>
      </c>
      <c r="BP14" s="367"/>
      <c r="BQ14" s="367"/>
      <c r="BR14" s="367"/>
      <c r="BS14" s="381" t="s">
        <v>173</v>
      </c>
      <c r="BT14" s="365"/>
      <c r="BU14" s="365"/>
      <c r="BV14" s="365"/>
      <c r="BW14" s="365"/>
      <c r="BX14" s="365"/>
      <c r="BY14" s="365"/>
      <c r="BZ14" s="365"/>
      <c r="CA14" s="365"/>
      <c r="CB14" s="382"/>
      <c r="CD14" s="383" t="s">
        <v>198</v>
      </c>
      <c r="CE14" s="384"/>
      <c r="CF14" s="384"/>
      <c r="CG14" s="384"/>
      <c r="CH14" s="384"/>
      <c r="CI14" s="384"/>
      <c r="CJ14" s="384"/>
      <c r="CK14" s="384"/>
      <c r="CL14" s="384"/>
      <c r="CM14" s="384"/>
      <c r="CN14" s="384"/>
      <c r="CO14" s="384"/>
      <c r="CP14" s="384"/>
      <c r="CQ14" s="385"/>
      <c r="CR14" s="364">
        <v>2335607</v>
      </c>
      <c r="CS14" s="365"/>
      <c r="CT14" s="365"/>
      <c r="CU14" s="365"/>
      <c r="CV14" s="365"/>
      <c r="CW14" s="365"/>
      <c r="CX14" s="365"/>
      <c r="CY14" s="366"/>
      <c r="CZ14" s="367">
        <v>2.6</v>
      </c>
      <c r="DA14" s="367"/>
      <c r="DB14" s="367"/>
      <c r="DC14" s="367"/>
      <c r="DD14" s="381">
        <v>780426</v>
      </c>
      <c r="DE14" s="365"/>
      <c r="DF14" s="365"/>
      <c r="DG14" s="365"/>
      <c r="DH14" s="365"/>
      <c r="DI14" s="365"/>
      <c r="DJ14" s="365"/>
      <c r="DK14" s="365"/>
      <c r="DL14" s="365"/>
      <c r="DM14" s="365"/>
      <c r="DN14" s="365"/>
      <c r="DO14" s="365"/>
      <c r="DP14" s="366"/>
      <c r="DQ14" s="381">
        <v>1295685</v>
      </c>
      <c r="DR14" s="365"/>
      <c r="DS14" s="365"/>
      <c r="DT14" s="365"/>
      <c r="DU14" s="365"/>
      <c r="DV14" s="365"/>
      <c r="DW14" s="365"/>
      <c r="DX14" s="365"/>
      <c r="DY14" s="365"/>
      <c r="DZ14" s="365"/>
      <c r="EA14" s="365"/>
      <c r="EB14" s="365"/>
      <c r="EC14" s="382"/>
    </row>
    <row r="15" spans="2:143" ht="11.25" customHeight="1" x14ac:dyDescent="0.15">
      <c r="B15" s="371" t="s">
        <v>199</v>
      </c>
      <c r="C15" s="372"/>
      <c r="D15" s="372"/>
      <c r="E15" s="372"/>
      <c r="F15" s="372"/>
      <c r="G15" s="372"/>
      <c r="H15" s="372"/>
      <c r="I15" s="372"/>
      <c r="J15" s="372"/>
      <c r="K15" s="372"/>
      <c r="L15" s="372"/>
      <c r="M15" s="372"/>
      <c r="N15" s="372"/>
      <c r="O15" s="372"/>
      <c r="P15" s="372"/>
      <c r="Q15" s="373"/>
      <c r="R15" s="364" t="s">
        <v>173</v>
      </c>
      <c r="S15" s="365"/>
      <c r="T15" s="365"/>
      <c r="U15" s="365"/>
      <c r="V15" s="365"/>
      <c r="W15" s="365"/>
      <c r="X15" s="365"/>
      <c r="Y15" s="366"/>
      <c r="Z15" s="367" t="s">
        <v>173</v>
      </c>
      <c r="AA15" s="367"/>
      <c r="AB15" s="367"/>
      <c r="AC15" s="367"/>
      <c r="AD15" s="368" t="s">
        <v>173</v>
      </c>
      <c r="AE15" s="368"/>
      <c r="AF15" s="368"/>
      <c r="AG15" s="368"/>
      <c r="AH15" s="368"/>
      <c r="AI15" s="368"/>
      <c r="AJ15" s="368"/>
      <c r="AK15" s="368"/>
      <c r="AL15" s="374" t="s">
        <v>173</v>
      </c>
      <c r="AM15" s="375"/>
      <c r="AN15" s="375"/>
      <c r="AO15" s="376"/>
      <c r="AP15" s="371" t="s">
        <v>200</v>
      </c>
      <c r="AQ15" s="372"/>
      <c r="AR15" s="372"/>
      <c r="AS15" s="372"/>
      <c r="AT15" s="372"/>
      <c r="AU15" s="372"/>
      <c r="AV15" s="372"/>
      <c r="AW15" s="372"/>
      <c r="AX15" s="372"/>
      <c r="AY15" s="372"/>
      <c r="AZ15" s="372"/>
      <c r="BA15" s="372"/>
      <c r="BB15" s="372"/>
      <c r="BC15" s="372"/>
      <c r="BD15" s="372"/>
      <c r="BE15" s="372"/>
      <c r="BF15" s="373"/>
      <c r="BG15" s="364">
        <v>672495</v>
      </c>
      <c r="BH15" s="365"/>
      <c r="BI15" s="365"/>
      <c r="BJ15" s="365"/>
      <c r="BK15" s="365"/>
      <c r="BL15" s="365"/>
      <c r="BM15" s="365"/>
      <c r="BN15" s="366"/>
      <c r="BO15" s="367">
        <v>2.8</v>
      </c>
      <c r="BP15" s="367"/>
      <c r="BQ15" s="367"/>
      <c r="BR15" s="367"/>
      <c r="BS15" s="381" t="s">
        <v>173</v>
      </c>
      <c r="BT15" s="365"/>
      <c r="BU15" s="365"/>
      <c r="BV15" s="365"/>
      <c r="BW15" s="365"/>
      <c r="BX15" s="365"/>
      <c r="BY15" s="365"/>
      <c r="BZ15" s="365"/>
      <c r="CA15" s="365"/>
      <c r="CB15" s="382"/>
      <c r="CD15" s="383" t="s">
        <v>201</v>
      </c>
      <c r="CE15" s="384"/>
      <c r="CF15" s="384"/>
      <c r="CG15" s="384"/>
      <c r="CH15" s="384"/>
      <c r="CI15" s="384"/>
      <c r="CJ15" s="384"/>
      <c r="CK15" s="384"/>
      <c r="CL15" s="384"/>
      <c r="CM15" s="384"/>
      <c r="CN15" s="384"/>
      <c r="CO15" s="384"/>
      <c r="CP15" s="384"/>
      <c r="CQ15" s="385"/>
      <c r="CR15" s="364">
        <v>7424759</v>
      </c>
      <c r="CS15" s="365"/>
      <c r="CT15" s="365"/>
      <c r="CU15" s="365"/>
      <c r="CV15" s="365"/>
      <c r="CW15" s="365"/>
      <c r="CX15" s="365"/>
      <c r="CY15" s="366"/>
      <c r="CZ15" s="367">
        <v>8.4</v>
      </c>
      <c r="DA15" s="367"/>
      <c r="DB15" s="367"/>
      <c r="DC15" s="367"/>
      <c r="DD15" s="381">
        <v>924172</v>
      </c>
      <c r="DE15" s="365"/>
      <c r="DF15" s="365"/>
      <c r="DG15" s="365"/>
      <c r="DH15" s="365"/>
      <c r="DI15" s="365"/>
      <c r="DJ15" s="365"/>
      <c r="DK15" s="365"/>
      <c r="DL15" s="365"/>
      <c r="DM15" s="365"/>
      <c r="DN15" s="365"/>
      <c r="DO15" s="365"/>
      <c r="DP15" s="366"/>
      <c r="DQ15" s="381">
        <v>4985302</v>
      </c>
      <c r="DR15" s="365"/>
      <c r="DS15" s="365"/>
      <c r="DT15" s="365"/>
      <c r="DU15" s="365"/>
      <c r="DV15" s="365"/>
      <c r="DW15" s="365"/>
      <c r="DX15" s="365"/>
      <c r="DY15" s="365"/>
      <c r="DZ15" s="365"/>
      <c r="EA15" s="365"/>
      <c r="EB15" s="365"/>
      <c r="EC15" s="382"/>
    </row>
    <row r="16" spans="2:143" ht="11.25" customHeight="1" x14ac:dyDescent="0.15">
      <c r="B16" s="371" t="s">
        <v>202</v>
      </c>
      <c r="C16" s="372"/>
      <c r="D16" s="372"/>
      <c r="E16" s="372"/>
      <c r="F16" s="372"/>
      <c r="G16" s="372"/>
      <c r="H16" s="372"/>
      <c r="I16" s="372"/>
      <c r="J16" s="372"/>
      <c r="K16" s="372"/>
      <c r="L16" s="372"/>
      <c r="M16" s="372"/>
      <c r="N16" s="372"/>
      <c r="O16" s="372"/>
      <c r="P16" s="372"/>
      <c r="Q16" s="373"/>
      <c r="R16" s="364">
        <v>46251</v>
      </c>
      <c r="S16" s="365"/>
      <c r="T16" s="365"/>
      <c r="U16" s="365"/>
      <c r="V16" s="365"/>
      <c r="W16" s="365"/>
      <c r="X16" s="365"/>
      <c r="Y16" s="366"/>
      <c r="Z16" s="367">
        <v>0</v>
      </c>
      <c r="AA16" s="367"/>
      <c r="AB16" s="367"/>
      <c r="AC16" s="367"/>
      <c r="AD16" s="368">
        <v>46251</v>
      </c>
      <c r="AE16" s="368"/>
      <c r="AF16" s="368"/>
      <c r="AG16" s="368"/>
      <c r="AH16" s="368"/>
      <c r="AI16" s="368"/>
      <c r="AJ16" s="368"/>
      <c r="AK16" s="368"/>
      <c r="AL16" s="374">
        <v>0.2</v>
      </c>
      <c r="AM16" s="375"/>
      <c r="AN16" s="375"/>
      <c r="AO16" s="376"/>
      <c r="AP16" s="371" t="s">
        <v>203</v>
      </c>
      <c r="AQ16" s="372"/>
      <c r="AR16" s="372"/>
      <c r="AS16" s="372"/>
      <c r="AT16" s="372"/>
      <c r="AU16" s="372"/>
      <c r="AV16" s="372"/>
      <c r="AW16" s="372"/>
      <c r="AX16" s="372"/>
      <c r="AY16" s="372"/>
      <c r="AZ16" s="372"/>
      <c r="BA16" s="372"/>
      <c r="BB16" s="372"/>
      <c r="BC16" s="372"/>
      <c r="BD16" s="372"/>
      <c r="BE16" s="372"/>
      <c r="BF16" s="373"/>
      <c r="BG16" s="364" t="s">
        <v>69</v>
      </c>
      <c r="BH16" s="365"/>
      <c r="BI16" s="365"/>
      <c r="BJ16" s="365"/>
      <c r="BK16" s="365"/>
      <c r="BL16" s="365"/>
      <c r="BM16" s="365"/>
      <c r="BN16" s="366"/>
      <c r="BO16" s="367" t="s">
        <v>69</v>
      </c>
      <c r="BP16" s="367"/>
      <c r="BQ16" s="367"/>
      <c r="BR16" s="367"/>
      <c r="BS16" s="381" t="s">
        <v>69</v>
      </c>
      <c r="BT16" s="365"/>
      <c r="BU16" s="365"/>
      <c r="BV16" s="365"/>
      <c r="BW16" s="365"/>
      <c r="BX16" s="365"/>
      <c r="BY16" s="365"/>
      <c r="BZ16" s="365"/>
      <c r="CA16" s="365"/>
      <c r="CB16" s="382"/>
      <c r="CD16" s="383" t="s">
        <v>204</v>
      </c>
      <c r="CE16" s="384"/>
      <c r="CF16" s="384"/>
      <c r="CG16" s="384"/>
      <c r="CH16" s="384"/>
      <c r="CI16" s="384"/>
      <c r="CJ16" s="384"/>
      <c r="CK16" s="384"/>
      <c r="CL16" s="384"/>
      <c r="CM16" s="384"/>
      <c r="CN16" s="384"/>
      <c r="CO16" s="384"/>
      <c r="CP16" s="384"/>
      <c r="CQ16" s="385"/>
      <c r="CR16" s="364">
        <v>80537</v>
      </c>
      <c r="CS16" s="365"/>
      <c r="CT16" s="365"/>
      <c r="CU16" s="365"/>
      <c r="CV16" s="365"/>
      <c r="CW16" s="365"/>
      <c r="CX16" s="365"/>
      <c r="CY16" s="366"/>
      <c r="CZ16" s="367">
        <v>0.1</v>
      </c>
      <c r="DA16" s="367"/>
      <c r="DB16" s="367"/>
      <c r="DC16" s="367"/>
      <c r="DD16" s="381" t="s">
        <v>69</v>
      </c>
      <c r="DE16" s="365"/>
      <c r="DF16" s="365"/>
      <c r="DG16" s="365"/>
      <c r="DH16" s="365"/>
      <c r="DI16" s="365"/>
      <c r="DJ16" s="365"/>
      <c r="DK16" s="365"/>
      <c r="DL16" s="365"/>
      <c r="DM16" s="365"/>
      <c r="DN16" s="365"/>
      <c r="DO16" s="365"/>
      <c r="DP16" s="366"/>
      <c r="DQ16" s="381">
        <v>23881</v>
      </c>
      <c r="DR16" s="365"/>
      <c r="DS16" s="365"/>
      <c r="DT16" s="365"/>
      <c r="DU16" s="365"/>
      <c r="DV16" s="365"/>
      <c r="DW16" s="365"/>
      <c r="DX16" s="365"/>
      <c r="DY16" s="365"/>
      <c r="DZ16" s="365"/>
      <c r="EA16" s="365"/>
      <c r="EB16" s="365"/>
      <c r="EC16" s="382"/>
    </row>
    <row r="17" spans="2:133" ht="11.25" customHeight="1" x14ac:dyDescent="0.15">
      <c r="B17" s="371" t="s">
        <v>205</v>
      </c>
      <c r="C17" s="372"/>
      <c r="D17" s="372"/>
      <c r="E17" s="372"/>
      <c r="F17" s="372"/>
      <c r="G17" s="372"/>
      <c r="H17" s="372"/>
      <c r="I17" s="372"/>
      <c r="J17" s="372"/>
      <c r="K17" s="372"/>
      <c r="L17" s="372"/>
      <c r="M17" s="372"/>
      <c r="N17" s="372"/>
      <c r="O17" s="372"/>
      <c r="P17" s="372"/>
      <c r="Q17" s="373"/>
      <c r="R17" s="364">
        <v>70490</v>
      </c>
      <c r="S17" s="365"/>
      <c r="T17" s="365"/>
      <c r="U17" s="365"/>
      <c r="V17" s="365"/>
      <c r="W17" s="365"/>
      <c r="X17" s="365"/>
      <c r="Y17" s="366"/>
      <c r="Z17" s="367">
        <v>0.1</v>
      </c>
      <c r="AA17" s="367"/>
      <c r="AB17" s="367"/>
      <c r="AC17" s="367"/>
      <c r="AD17" s="368">
        <v>70490</v>
      </c>
      <c r="AE17" s="368"/>
      <c r="AF17" s="368"/>
      <c r="AG17" s="368"/>
      <c r="AH17" s="368"/>
      <c r="AI17" s="368"/>
      <c r="AJ17" s="368"/>
      <c r="AK17" s="368"/>
      <c r="AL17" s="374">
        <v>0.3</v>
      </c>
      <c r="AM17" s="375"/>
      <c r="AN17" s="375"/>
      <c r="AO17" s="376"/>
      <c r="AP17" s="371" t="s">
        <v>206</v>
      </c>
      <c r="AQ17" s="372"/>
      <c r="AR17" s="372"/>
      <c r="AS17" s="372"/>
      <c r="AT17" s="372"/>
      <c r="AU17" s="372"/>
      <c r="AV17" s="372"/>
      <c r="AW17" s="372"/>
      <c r="AX17" s="372"/>
      <c r="AY17" s="372"/>
      <c r="AZ17" s="372"/>
      <c r="BA17" s="372"/>
      <c r="BB17" s="372"/>
      <c r="BC17" s="372"/>
      <c r="BD17" s="372"/>
      <c r="BE17" s="372"/>
      <c r="BF17" s="373"/>
      <c r="BG17" s="364" t="s">
        <v>69</v>
      </c>
      <c r="BH17" s="365"/>
      <c r="BI17" s="365"/>
      <c r="BJ17" s="365"/>
      <c r="BK17" s="365"/>
      <c r="BL17" s="365"/>
      <c r="BM17" s="365"/>
      <c r="BN17" s="366"/>
      <c r="BO17" s="367" t="s">
        <v>69</v>
      </c>
      <c r="BP17" s="367"/>
      <c r="BQ17" s="367"/>
      <c r="BR17" s="367"/>
      <c r="BS17" s="381" t="s">
        <v>69</v>
      </c>
      <c r="BT17" s="365"/>
      <c r="BU17" s="365"/>
      <c r="BV17" s="365"/>
      <c r="BW17" s="365"/>
      <c r="BX17" s="365"/>
      <c r="BY17" s="365"/>
      <c r="BZ17" s="365"/>
      <c r="CA17" s="365"/>
      <c r="CB17" s="382"/>
      <c r="CD17" s="383" t="s">
        <v>207</v>
      </c>
      <c r="CE17" s="384"/>
      <c r="CF17" s="384"/>
      <c r="CG17" s="384"/>
      <c r="CH17" s="384"/>
      <c r="CI17" s="384"/>
      <c r="CJ17" s="384"/>
      <c r="CK17" s="384"/>
      <c r="CL17" s="384"/>
      <c r="CM17" s="384"/>
      <c r="CN17" s="384"/>
      <c r="CO17" s="384"/>
      <c r="CP17" s="384"/>
      <c r="CQ17" s="385"/>
      <c r="CR17" s="364">
        <v>3057828</v>
      </c>
      <c r="CS17" s="365"/>
      <c r="CT17" s="365"/>
      <c r="CU17" s="365"/>
      <c r="CV17" s="365"/>
      <c r="CW17" s="365"/>
      <c r="CX17" s="365"/>
      <c r="CY17" s="366"/>
      <c r="CZ17" s="367">
        <v>3.5</v>
      </c>
      <c r="DA17" s="367"/>
      <c r="DB17" s="367"/>
      <c r="DC17" s="367"/>
      <c r="DD17" s="381" t="s">
        <v>173</v>
      </c>
      <c r="DE17" s="365"/>
      <c r="DF17" s="365"/>
      <c r="DG17" s="365"/>
      <c r="DH17" s="365"/>
      <c r="DI17" s="365"/>
      <c r="DJ17" s="365"/>
      <c r="DK17" s="365"/>
      <c r="DL17" s="365"/>
      <c r="DM17" s="365"/>
      <c r="DN17" s="365"/>
      <c r="DO17" s="365"/>
      <c r="DP17" s="366"/>
      <c r="DQ17" s="381">
        <v>3057828</v>
      </c>
      <c r="DR17" s="365"/>
      <c r="DS17" s="365"/>
      <c r="DT17" s="365"/>
      <c r="DU17" s="365"/>
      <c r="DV17" s="365"/>
      <c r="DW17" s="365"/>
      <c r="DX17" s="365"/>
      <c r="DY17" s="365"/>
      <c r="DZ17" s="365"/>
      <c r="EA17" s="365"/>
      <c r="EB17" s="365"/>
      <c r="EC17" s="382"/>
    </row>
    <row r="18" spans="2:133" ht="11.25" customHeight="1" x14ac:dyDescent="0.15">
      <c r="B18" s="371" t="s">
        <v>208</v>
      </c>
      <c r="C18" s="372"/>
      <c r="D18" s="372"/>
      <c r="E18" s="372"/>
      <c r="F18" s="372"/>
      <c r="G18" s="372"/>
      <c r="H18" s="372"/>
      <c r="I18" s="372"/>
      <c r="J18" s="372"/>
      <c r="K18" s="372"/>
      <c r="L18" s="372"/>
      <c r="M18" s="372"/>
      <c r="N18" s="372"/>
      <c r="O18" s="372"/>
      <c r="P18" s="372"/>
      <c r="Q18" s="373"/>
      <c r="R18" s="364">
        <v>176161</v>
      </c>
      <c r="S18" s="365"/>
      <c r="T18" s="365"/>
      <c r="U18" s="365"/>
      <c r="V18" s="365"/>
      <c r="W18" s="365"/>
      <c r="X18" s="365"/>
      <c r="Y18" s="366"/>
      <c r="Z18" s="367">
        <v>0.2</v>
      </c>
      <c r="AA18" s="367"/>
      <c r="AB18" s="367"/>
      <c r="AC18" s="367"/>
      <c r="AD18" s="368">
        <v>176161</v>
      </c>
      <c r="AE18" s="368"/>
      <c r="AF18" s="368"/>
      <c r="AG18" s="368"/>
      <c r="AH18" s="368"/>
      <c r="AI18" s="368"/>
      <c r="AJ18" s="368"/>
      <c r="AK18" s="368"/>
      <c r="AL18" s="374">
        <v>0.7</v>
      </c>
      <c r="AM18" s="375"/>
      <c r="AN18" s="375"/>
      <c r="AO18" s="376"/>
      <c r="AP18" s="371" t="s">
        <v>209</v>
      </c>
      <c r="AQ18" s="372"/>
      <c r="AR18" s="372"/>
      <c r="AS18" s="372"/>
      <c r="AT18" s="372"/>
      <c r="AU18" s="372"/>
      <c r="AV18" s="372"/>
      <c r="AW18" s="372"/>
      <c r="AX18" s="372"/>
      <c r="AY18" s="372"/>
      <c r="AZ18" s="372"/>
      <c r="BA18" s="372"/>
      <c r="BB18" s="372"/>
      <c r="BC18" s="372"/>
      <c r="BD18" s="372"/>
      <c r="BE18" s="372"/>
      <c r="BF18" s="373"/>
      <c r="BG18" s="364" t="s">
        <v>173</v>
      </c>
      <c r="BH18" s="365"/>
      <c r="BI18" s="365"/>
      <c r="BJ18" s="365"/>
      <c r="BK18" s="365"/>
      <c r="BL18" s="365"/>
      <c r="BM18" s="365"/>
      <c r="BN18" s="366"/>
      <c r="BO18" s="367" t="s">
        <v>173</v>
      </c>
      <c r="BP18" s="367"/>
      <c r="BQ18" s="367"/>
      <c r="BR18" s="367"/>
      <c r="BS18" s="381" t="s">
        <v>173</v>
      </c>
      <c r="BT18" s="365"/>
      <c r="BU18" s="365"/>
      <c r="BV18" s="365"/>
      <c r="BW18" s="365"/>
      <c r="BX18" s="365"/>
      <c r="BY18" s="365"/>
      <c r="BZ18" s="365"/>
      <c r="CA18" s="365"/>
      <c r="CB18" s="382"/>
      <c r="CD18" s="383" t="s">
        <v>210</v>
      </c>
      <c r="CE18" s="384"/>
      <c r="CF18" s="384"/>
      <c r="CG18" s="384"/>
      <c r="CH18" s="384"/>
      <c r="CI18" s="384"/>
      <c r="CJ18" s="384"/>
      <c r="CK18" s="384"/>
      <c r="CL18" s="384"/>
      <c r="CM18" s="384"/>
      <c r="CN18" s="384"/>
      <c r="CO18" s="384"/>
      <c r="CP18" s="384"/>
      <c r="CQ18" s="385"/>
      <c r="CR18" s="364">
        <v>432</v>
      </c>
      <c r="CS18" s="365"/>
      <c r="CT18" s="365"/>
      <c r="CU18" s="365"/>
      <c r="CV18" s="365"/>
      <c r="CW18" s="365"/>
      <c r="CX18" s="365"/>
      <c r="CY18" s="366"/>
      <c r="CZ18" s="367">
        <v>0</v>
      </c>
      <c r="DA18" s="367"/>
      <c r="DB18" s="367"/>
      <c r="DC18" s="367"/>
      <c r="DD18" s="381" t="s">
        <v>173</v>
      </c>
      <c r="DE18" s="365"/>
      <c r="DF18" s="365"/>
      <c r="DG18" s="365"/>
      <c r="DH18" s="365"/>
      <c r="DI18" s="365"/>
      <c r="DJ18" s="365"/>
      <c r="DK18" s="365"/>
      <c r="DL18" s="365"/>
      <c r="DM18" s="365"/>
      <c r="DN18" s="365"/>
      <c r="DO18" s="365"/>
      <c r="DP18" s="366"/>
      <c r="DQ18" s="381">
        <v>432</v>
      </c>
      <c r="DR18" s="365"/>
      <c r="DS18" s="365"/>
      <c r="DT18" s="365"/>
      <c r="DU18" s="365"/>
      <c r="DV18" s="365"/>
      <c r="DW18" s="365"/>
      <c r="DX18" s="365"/>
      <c r="DY18" s="365"/>
      <c r="DZ18" s="365"/>
      <c r="EA18" s="365"/>
      <c r="EB18" s="365"/>
      <c r="EC18" s="382"/>
    </row>
    <row r="19" spans="2:133" ht="11.25" customHeight="1" x14ac:dyDescent="0.15">
      <c r="B19" s="371" t="s">
        <v>211</v>
      </c>
      <c r="C19" s="372"/>
      <c r="D19" s="372"/>
      <c r="E19" s="372"/>
      <c r="F19" s="372"/>
      <c r="G19" s="372"/>
      <c r="H19" s="372"/>
      <c r="I19" s="372"/>
      <c r="J19" s="372"/>
      <c r="K19" s="372"/>
      <c r="L19" s="372"/>
      <c r="M19" s="372"/>
      <c r="N19" s="372"/>
      <c r="O19" s="372"/>
      <c r="P19" s="372"/>
      <c r="Q19" s="373"/>
      <c r="R19" s="364">
        <v>149435</v>
      </c>
      <c r="S19" s="365"/>
      <c r="T19" s="365"/>
      <c r="U19" s="365"/>
      <c r="V19" s="365"/>
      <c r="W19" s="365"/>
      <c r="X19" s="365"/>
      <c r="Y19" s="366"/>
      <c r="Z19" s="367">
        <v>0.2</v>
      </c>
      <c r="AA19" s="367"/>
      <c r="AB19" s="367"/>
      <c r="AC19" s="367"/>
      <c r="AD19" s="368">
        <v>149435</v>
      </c>
      <c r="AE19" s="368"/>
      <c r="AF19" s="368"/>
      <c r="AG19" s="368"/>
      <c r="AH19" s="368"/>
      <c r="AI19" s="368"/>
      <c r="AJ19" s="368"/>
      <c r="AK19" s="368"/>
      <c r="AL19" s="374">
        <v>0.6</v>
      </c>
      <c r="AM19" s="375"/>
      <c r="AN19" s="375"/>
      <c r="AO19" s="376"/>
      <c r="AP19" s="371" t="s">
        <v>212</v>
      </c>
      <c r="AQ19" s="372"/>
      <c r="AR19" s="372"/>
      <c r="AS19" s="372"/>
      <c r="AT19" s="372"/>
      <c r="AU19" s="372"/>
      <c r="AV19" s="372"/>
      <c r="AW19" s="372"/>
      <c r="AX19" s="372"/>
      <c r="AY19" s="372"/>
      <c r="AZ19" s="372"/>
      <c r="BA19" s="372"/>
      <c r="BB19" s="372"/>
      <c r="BC19" s="372"/>
      <c r="BD19" s="372"/>
      <c r="BE19" s="372"/>
      <c r="BF19" s="373"/>
      <c r="BG19" s="364">
        <v>2356420</v>
      </c>
      <c r="BH19" s="365"/>
      <c r="BI19" s="365"/>
      <c r="BJ19" s="365"/>
      <c r="BK19" s="365"/>
      <c r="BL19" s="365"/>
      <c r="BM19" s="365"/>
      <c r="BN19" s="366"/>
      <c r="BO19" s="367">
        <v>9.6999999999999993</v>
      </c>
      <c r="BP19" s="367"/>
      <c r="BQ19" s="367"/>
      <c r="BR19" s="367"/>
      <c r="BS19" s="381">
        <v>3829</v>
      </c>
      <c r="BT19" s="365"/>
      <c r="BU19" s="365"/>
      <c r="BV19" s="365"/>
      <c r="BW19" s="365"/>
      <c r="BX19" s="365"/>
      <c r="BY19" s="365"/>
      <c r="BZ19" s="365"/>
      <c r="CA19" s="365"/>
      <c r="CB19" s="382"/>
      <c r="CD19" s="383" t="s">
        <v>213</v>
      </c>
      <c r="CE19" s="384"/>
      <c r="CF19" s="384"/>
      <c r="CG19" s="384"/>
      <c r="CH19" s="384"/>
      <c r="CI19" s="384"/>
      <c r="CJ19" s="384"/>
      <c r="CK19" s="384"/>
      <c r="CL19" s="384"/>
      <c r="CM19" s="384"/>
      <c r="CN19" s="384"/>
      <c r="CO19" s="384"/>
      <c r="CP19" s="384"/>
      <c r="CQ19" s="385"/>
      <c r="CR19" s="364" t="s">
        <v>173</v>
      </c>
      <c r="CS19" s="365"/>
      <c r="CT19" s="365"/>
      <c r="CU19" s="365"/>
      <c r="CV19" s="365"/>
      <c r="CW19" s="365"/>
      <c r="CX19" s="365"/>
      <c r="CY19" s="366"/>
      <c r="CZ19" s="367" t="s">
        <v>173</v>
      </c>
      <c r="DA19" s="367"/>
      <c r="DB19" s="367"/>
      <c r="DC19" s="367"/>
      <c r="DD19" s="381" t="s">
        <v>173</v>
      </c>
      <c r="DE19" s="365"/>
      <c r="DF19" s="365"/>
      <c r="DG19" s="365"/>
      <c r="DH19" s="365"/>
      <c r="DI19" s="365"/>
      <c r="DJ19" s="365"/>
      <c r="DK19" s="365"/>
      <c r="DL19" s="365"/>
      <c r="DM19" s="365"/>
      <c r="DN19" s="365"/>
      <c r="DO19" s="365"/>
      <c r="DP19" s="366"/>
      <c r="DQ19" s="381" t="s">
        <v>173</v>
      </c>
      <c r="DR19" s="365"/>
      <c r="DS19" s="365"/>
      <c r="DT19" s="365"/>
      <c r="DU19" s="365"/>
      <c r="DV19" s="365"/>
      <c r="DW19" s="365"/>
      <c r="DX19" s="365"/>
      <c r="DY19" s="365"/>
      <c r="DZ19" s="365"/>
      <c r="EA19" s="365"/>
      <c r="EB19" s="365"/>
      <c r="EC19" s="382"/>
    </row>
    <row r="20" spans="2:133" ht="11.25" customHeight="1" x14ac:dyDescent="0.15">
      <c r="B20" s="371" t="s">
        <v>214</v>
      </c>
      <c r="C20" s="372"/>
      <c r="D20" s="372"/>
      <c r="E20" s="372"/>
      <c r="F20" s="372"/>
      <c r="G20" s="372"/>
      <c r="H20" s="372"/>
      <c r="I20" s="372"/>
      <c r="J20" s="372"/>
      <c r="K20" s="372"/>
      <c r="L20" s="372"/>
      <c r="M20" s="372"/>
      <c r="N20" s="372"/>
      <c r="O20" s="372"/>
      <c r="P20" s="372"/>
      <c r="Q20" s="373"/>
      <c r="R20" s="364">
        <v>22309</v>
      </c>
      <c r="S20" s="365"/>
      <c r="T20" s="365"/>
      <c r="U20" s="365"/>
      <c r="V20" s="365"/>
      <c r="W20" s="365"/>
      <c r="X20" s="365"/>
      <c r="Y20" s="366"/>
      <c r="Z20" s="367">
        <v>0</v>
      </c>
      <c r="AA20" s="367"/>
      <c r="AB20" s="367"/>
      <c r="AC20" s="367"/>
      <c r="AD20" s="368">
        <v>22309</v>
      </c>
      <c r="AE20" s="368"/>
      <c r="AF20" s="368"/>
      <c r="AG20" s="368"/>
      <c r="AH20" s="368"/>
      <c r="AI20" s="368"/>
      <c r="AJ20" s="368"/>
      <c r="AK20" s="368"/>
      <c r="AL20" s="374">
        <v>0.1</v>
      </c>
      <c r="AM20" s="375"/>
      <c r="AN20" s="375"/>
      <c r="AO20" s="376"/>
      <c r="AP20" s="371" t="s">
        <v>215</v>
      </c>
      <c r="AQ20" s="372"/>
      <c r="AR20" s="372"/>
      <c r="AS20" s="372"/>
      <c r="AT20" s="372"/>
      <c r="AU20" s="372"/>
      <c r="AV20" s="372"/>
      <c r="AW20" s="372"/>
      <c r="AX20" s="372"/>
      <c r="AY20" s="372"/>
      <c r="AZ20" s="372"/>
      <c r="BA20" s="372"/>
      <c r="BB20" s="372"/>
      <c r="BC20" s="372"/>
      <c r="BD20" s="372"/>
      <c r="BE20" s="372"/>
      <c r="BF20" s="373"/>
      <c r="BG20" s="364">
        <v>2252312</v>
      </c>
      <c r="BH20" s="365"/>
      <c r="BI20" s="365"/>
      <c r="BJ20" s="365"/>
      <c r="BK20" s="365"/>
      <c r="BL20" s="365"/>
      <c r="BM20" s="365"/>
      <c r="BN20" s="366"/>
      <c r="BO20" s="367">
        <v>9.3000000000000007</v>
      </c>
      <c r="BP20" s="367"/>
      <c r="BQ20" s="367"/>
      <c r="BR20" s="367"/>
      <c r="BS20" s="381">
        <v>3829</v>
      </c>
      <c r="BT20" s="365"/>
      <c r="BU20" s="365"/>
      <c r="BV20" s="365"/>
      <c r="BW20" s="365"/>
      <c r="BX20" s="365"/>
      <c r="BY20" s="365"/>
      <c r="BZ20" s="365"/>
      <c r="CA20" s="365"/>
      <c r="CB20" s="382"/>
      <c r="CD20" s="383" t="s">
        <v>216</v>
      </c>
      <c r="CE20" s="384"/>
      <c r="CF20" s="384"/>
      <c r="CG20" s="384"/>
      <c r="CH20" s="384"/>
      <c r="CI20" s="384"/>
      <c r="CJ20" s="384"/>
      <c r="CK20" s="384"/>
      <c r="CL20" s="384"/>
      <c r="CM20" s="384"/>
      <c r="CN20" s="384"/>
      <c r="CO20" s="384"/>
      <c r="CP20" s="384"/>
      <c r="CQ20" s="385"/>
      <c r="CR20" s="364">
        <v>88430704</v>
      </c>
      <c r="CS20" s="365"/>
      <c r="CT20" s="365"/>
      <c r="CU20" s="365"/>
      <c r="CV20" s="365"/>
      <c r="CW20" s="365"/>
      <c r="CX20" s="365"/>
      <c r="CY20" s="366"/>
      <c r="CZ20" s="367">
        <v>100</v>
      </c>
      <c r="DA20" s="367"/>
      <c r="DB20" s="367"/>
      <c r="DC20" s="367"/>
      <c r="DD20" s="381">
        <v>23928366</v>
      </c>
      <c r="DE20" s="365"/>
      <c r="DF20" s="365"/>
      <c r="DG20" s="365"/>
      <c r="DH20" s="365"/>
      <c r="DI20" s="365"/>
      <c r="DJ20" s="365"/>
      <c r="DK20" s="365"/>
      <c r="DL20" s="365"/>
      <c r="DM20" s="365"/>
      <c r="DN20" s="365"/>
      <c r="DO20" s="365"/>
      <c r="DP20" s="366"/>
      <c r="DQ20" s="381">
        <v>35695229</v>
      </c>
      <c r="DR20" s="365"/>
      <c r="DS20" s="365"/>
      <c r="DT20" s="365"/>
      <c r="DU20" s="365"/>
      <c r="DV20" s="365"/>
      <c r="DW20" s="365"/>
      <c r="DX20" s="365"/>
      <c r="DY20" s="365"/>
      <c r="DZ20" s="365"/>
      <c r="EA20" s="365"/>
      <c r="EB20" s="365"/>
      <c r="EC20" s="382"/>
    </row>
    <row r="21" spans="2:133" ht="11.25" customHeight="1" x14ac:dyDescent="0.15">
      <c r="B21" s="371" t="s">
        <v>217</v>
      </c>
      <c r="C21" s="372"/>
      <c r="D21" s="372"/>
      <c r="E21" s="372"/>
      <c r="F21" s="372"/>
      <c r="G21" s="372"/>
      <c r="H21" s="372"/>
      <c r="I21" s="372"/>
      <c r="J21" s="372"/>
      <c r="K21" s="372"/>
      <c r="L21" s="372"/>
      <c r="M21" s="372"/>
      <c r="N21" s="372"/>
      <c r="O21" s="372"/>
      <c r="P21" s="372"/>
      <c r="Q21" s="373"/>
      <c r="R21" s="364">
        <v>4417</v>
      </c>
      <c r="S21" s="365"/>
      <c r="T21" s="365"/>
      <c r="U21" s="365"/>
      <c r="V21" s="365"/>
      <c r="W21" s="365"/>
      <c r="X21" s="365"/>
      <c r="Y21" s="366"/>
      <c r="Z21" s="367">
        <v>0</v>
      </c>
      <c r="AA21" s="367"/>
      <c r="AB21" s="367"/>
      <c r="AC21" s="367"/>
      <c r="AD21" s="368">
        <v>4417</v>
      </c>
      <c r="AE21" s="368"/>
      <c r="AF21" s="368"/>
      <c r="AG21" s="368"/>
      <c r="AH21" s="368"/>
      <c r="AI21" s="368"/>
      <c r="AJ21" s="368"/>
      <c r="AK21" s="368"/>
      <c r="AL21" s="374">
        <v>0</v>
      </c>
      <c r="AM21" s="375"/>
      <c r="AN21" s="375"/>
      <c r="AO21" s="376"/>
      <c r="AP21" s="387" t="s">
        <v>218</v>
      </c>
      <c r="AQ21" s="388"/>
      <c r="AR21" s="388"/>
      <c r="AS21" s="388"/>
      <c r="AT21" s="388"/>
      <c r="AU21" s="388"/>
      <c r="AV21" s="388"/>
      <c r="AW21" s="388"/>
      <c r="AX21" s="388"/>
      <c r="AY21" s="388"/>
      <c r="AZ21" s="388"/>
      <c r="BA21" s="388"/>
      <c r="BB21" s="388"/>
      <c r="BC21" s="388"/>
      <c r="BD21" s="388"/>
      <c r="BE21" s="388"/>
      <c r="BF21" s="389"/>
      <c r="BG21" s="364">
        <v>28508</v>
      </c>
      <c r="BH21" s="365"/>
      <c r="BI21" s="365"/>
      <c r="BJ21" s="365"/>
      <c r="BK21" s="365"/>
      <c r="BL21" s="365"/>
      <c r="BM21" s="365"/>
      <c r="BN21" s="366"/>
      <c r="BO21" s="367">
        <v>0.1</v>
      </c>
      <c r="BP21" s="367"/>
      <c r="BQ21" s="367"/>
      <c r="BR21" s="367"/>
      <c r="BS21" s="381">
        <v>3829</v>
      </c>
      <c r="BT21" s="365"/>
      <c r="BU21" s="365"/>
      <c r="BV21" s="365"/>
      <c r="BW21" s="365"/>
      <c r="BX21" s="365"/>
      <c r="BY21" s="365"/>
      <c r="BZ21" s="365"/>
      <c r="CA21" s="365"/>
      <c r="CB21" s="382"/>
      <c r="CD21" s="390"/>
      <c r="CE21" s="391"/>
      <c r="CF21" s="391"/>
      <c r="CG21" s="391"/>
      <c r="CH21" s="391"/>
      <c r="CI21" s="391"/>
      <c r="CJ21" s="391"/>
      <c r="CK21" s="391"/>
      <c r="CL21" s="391"/>
      <c r="CM21" s="391"/>
      <c r="CN21" s="391"/>
      <c r="CO21" s="391"/>
      <c r="CP21" s="391"/>
      <c r="CQ21" s="392"/>
      <c r="CR21" s="393"/>
      <c r="CS21" s="394"/>
      <c r="CT21" s="394"/>
      <c r="CU21" s="394"/>
      <c r="CV21" s="394"/>
      <c r="CW21" s="394"/>
      <c r="CX21" s="394"/>
      <c r="CY21" s="395"/>
      <c r="CZ21" s="396"/>
      <c r="DA21" s="396"/>
      <c r="DB21" s="396"/>
      <c r="DC21" s="396"/>
      <c r="DD21" s="397"/>
      <c r="DE21" s="394"/>
      <c r="DF21" s="394"/>
      <c r="DG21" s="394"/>
      <c r="DH21" s="394"/>
      <c r="DI21" s="394"/>
      <c r="DJ21" s="394"/>
      <c r="DK21" s="394"/>
      <c r="DL21" s="394"/>
      <c r="DM21" s="394"/>
      <c r="DN21" s="394"/>
      <c r="DO21" s="394"/>
      <c r="DP21" s="395"/>
      <c r="DQ21" s="397"/>
      <c r="DR21" s="394"/>
      <c r="DS21" s="394"/>
      <c r="DT21" s="394"/>
      <c r="DU21" s="394"/>
      <c r="DV21" s="394"/>
      <c r="DW21" s="394"/>
      <c r="DX21" s="394"/>
      <c r="DY21" s="394"/>
      <c r="DZ21" s="394"/>
      <c r="EA21" s="394"/>
      <c r="EB21" s="394"/>
      <c r="EC21" s="398"/>
    </row>
    <row r="22" spans="2:133" ht="11.25" customHeight="1" x14ac:dyDescent="0.15">
      <c r="B22" s="371" t="s">
        <v>219</v>
      </c>
      <c r="C22" s="372"/>
      <c r="D22" s="372"/>
      <c r="E22" s="372"/>
      <c r="F22" s="372"/>
      <c r="G22" s="372"/>
      <c r="H22" s="372"/>
      <c r="I22" s="372"/>
      <c r="J22" s="372"/>
      <c r="K22" s="372"/>
      <c r="L22" s="372"/>
      <c r="M22" s="372"/>
      <c r="N22" s="372"/>
      <c r="O22" s="372"/>
      <c r="P22" s="372"/>
      <c r="Q22" s="373"/>
      <c r="R22" s="364">
        <v>1304993</v>
      </c>
      <c r="S22" s="365"/>
      <c r="T22" s="365"/>
      <c r="U22" s="365"/>
      <c r="V22" s="365"/>
      <c r="W22" s="365"/>
      <c r="X22" s="365"/>
      <c r="Y22" s="366"/>
      <c r="Z22" s="367">
        <v>1.3</v>
      </c>
      <c r="AA22" s="367"/>
      <c r="AB22" s="367"/>
      <c r="AC22" s="367"/>
      <c r="AD22" s="368">
        <v>1208820</v>
      </c>
      <c r="AE22" s="368"/>
      <c r="AF22" s="368"/>
      <c r="AG22" s="368"/>
      <c r="AH22" s="368"/>
      <c r="AI22" s="368"/>
      <c r="AJ22" s="368"/>
      <c r="AK22" s="368"/>
      <c r="AL22" s="374">
        <v>4.5</v>
      </c>
      <c r="AM22" s="375"/>
      <c r="AN22" s="375"/>
      <c r="AO22" s="376"/>
      <c r="AP22" s="387" t="s">
        <v>220</v>
      </c>
      <c r="AQ22" s="388"/>
      <c r="AR22" s="388"/>
      <c r="AS22" s="388"/>
      <c r="AT22" s="388"/>
      <c r="AU22" s="388"/>
      <c r="AV22" s="388"/>
      <c r="AW22" s="388"/>
      <c r="AX22" s="388"/>
      <c r="AY22" s="388"/>
      <c r="AZ22" s="388"/>
      <c r="BA22" s="388"/>
      <c r="BB22" s="388"/>
      <c r="BC22" s="388"/>
      <c r="BD22" s="388"/>
      <c r="BE22" s="388"/>
      <c r="BF22" s="389"/>
      <c r="BG22" s="364" t="s">
        <v>173</v>
      </c>
      <c r="BH22" s="365"/>
      <c r="BI22" s="365"/>
      <c r="BJ22" s="365"/>
      <c r="BK22" s="365"/>
      <c r="BL22" s="365"/>
      <c r="BM22" s="365"/>
      <c r="BN22" s="366"/>
      <c r="BO22" s="367" t="s">
        <v>173</v>
      </c>
      <c r="BP22" s="367"/>
      <c r="BQ22" s="367"/>
      <c r="BR22" s="367"/>
      <c r="BS22" s="381" t="s">
        <v>173</v>
      </c>
      <c r="BT22" s="365"/>
      <c r="BU22" s="365"/>
      <c r="BV22" s="365"/>
      <c r="BW22" s="365"/>
      <c r="BX22" s="365"/>
      <c r="BY22" s="365"/>
      <c r="BZ22" s="365"/>
      <c r="CA22" s="365"/>
      <c r="CB22" s="382"/>
      <c r="CD22" s="349" t="s">
        <v>221</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1"/>
    </row>
    <row r="23" spans="2:133" ht="11.25" customHeight="1" x14ac:dyDescent="0.15">
      <c r="B23" s="371" t="s">
        <v>222</v>
      </c>
      <c r="C23" s="372"/>
      <c r="D23" s="372"/>
      <c r="E23" s="372"/>
      <c r="F23" s="372"/>
      <c r="G23" s="372"/>
      <c r="H23" s="372"/>
      <c r="I23" s="372"/>
      <c r="J23" s="372"/>
      <c r="K23" s="372"/>
      <c r="L23" s="372"/>
      <c r="M23" s="372"/>
      <c r="N23" s="372"/>
      <c r="O23" s="372"/>
      <c r="P23" s="372"/>
      <c r="Q23" s="373"/>
      <c r="R23" s="364">
        <v>1208820</v>
      </c>
      <c r="S23" s="365"/>
      <c r="T23" s="365"/>
      <c r="U23" s="365"/>
      <c r="V23" s="365"/>
      <c r="W23" s="365"/>
      <c r="X23" s="365"/>
      <c r="Y23" s="366"/>
      <c r="Z23" s="367">
        <v>1.2</v>
      </c>
      <c r="AA23" s="367"/>
      <c r="AB23" s="367"/>
      <c r="AC23" s="367"/>
      <c r="AD23" s="368">
        <v>1208820</v>
      </c>
      <c r="AE23" s="368"/>
      <c r="AF23" s="368"/>
      <c r="AG23" s="368"/>
      <c r="AH23" s="368"/>
      <c r="AI23" s="368"/>
      <c r="AJ23" s="368"/>
      <c r="AK23" s="368"/>
      <c r="AL23" s="374">
        <v>4.5</v>
      </c>
      <c r="AM23" s="375"/>
      <c r="AN23" s="375"/>
      <c r="AO23" s="376"/>
      <c r="AP23" s="387" t="s">
        <v>223</v>
      </c>
      <c r="AQ23" s="388"/>
      <c r="AR23" s="388"/>
      <c r="AS23" s="388"/>
      <c r="AT23" s="388"/>
      <c r="AU23" s="388"/>
      <c r="AV23" s="388"/>
      <c r="AW23" s="388"/>
      <c r="AX23" s="388"/>
      <c r="AY23" s="388"/>
      <c r="AZ23" s="388"/>
      <c r="BA23" s="388"/>
      <c r="BB23" s="388"/>
      <c r="BC23" s="388"/>
      <c r="BD23" s="388"/>
      <c r="BE23" s="388"/>
      <c r="BF23" s="389"/>
      <c r="BG23" s="364">
        <v>2223804</v>
      </c>
      <c r="BH23" s="365"/>
      <c r="BI23" s="365"/>
      <c r="BJ23" s="365"/>
      <c r="BK23" s="365"/>
      <c r="BL23" s="365"/>
      <c r="BM23" s="365"/>
      <c r="BN23" s="366"/>
      <c r="BO23" s="367">
        <v>9.1999999999999993</v>
      </c>
      <c r="BP23" s="367"/>
      <c r="BQ23" s="367"/>
      <c r="BR23" s="367"/>
      <c r="BS23" s="381" t="s">
        <v>173</v>
      </c>
      <c r="BT23" s="365"/>
      <c r="BU23" s="365"/>
      <c r="BV23" s="365"/>
      <c r="BW23" s="365"/>
      <c r="BX23" s="365"/>
      <c r="BY23" s="365"/>
      <c r="BZ23" s="365"/>
      <c r="CA23" s="365"/>
      <c r="CB23" s="382"/>
      <c r="CD23" s="349" t="s">
        <v>161</v>
      </c>
      <c r="CE23" s="350"/>
      <c r="CF23" s="350"/>
      <c r="CG23" s="350"/>
      <c r="CH23" s="350"/>
      <c r="CI23" s="350"/>
      <c r="CJ23" s="350"/>
      <c r="CK23" s="350"/>
      <c r="CL23" s="350"/>
      <c r="CM23" s="350"/>
      <c r="CN23" s="350"/>
      <c r="CO23" s="350"/>
      <c r="CP23" s="350"/>
      <c r="CQ23" s="351"/>
      <c r="CR23" s="349" t="s">
        <v>224</v>
      </c>
      <c r="CS23" s="350"/>
      <c r="CT23" s="350"/>
      <c r="CU23" s="350"/>
      <c r="CV23" s="350"/>
      <c r="CW23" s="350"/>
      <c r="CX23" s="350"/>
      <c r="CY23" s="351"/>
      <c r="CZ23" s="349" t="s">
        <v>225</v>
      </c>
      <c r="DA23" s="350"/>
      <c r="DB23" s="350"/>
      <c r="DC23" s="351"/>
      <c r="DD23" s="349" t="s">
        <v>226</v>
      </c>
      <c r="DE23" s="350"/>
      <c r="DF23" s="350"/>
      <c r="DG23" s="350"/>
      <c r="DH23" s="350"/>
      <c r="DI23" s="350"/>
      <c r="DJ23" s="350"/>
      <c r="DK23" s="351"/>
      <c r="DL23" s="399" t="s">
        <v>227</v>
      </c>
      <c r="DM23" s="400"/>
      <c r="DN23" s="400"/>
      <c r="DO23" s="400"/>
      <c r="DP23" s="400"/>
      <c r="DQ23" s="400"/>
      <c r="DR23" s="400"/>
      <c r="DS23" s="400"/>
      <c r="DT23" s="400"/>
      <c r="DU23" s="400"/>
      <c r="DV23" s="401"/>
      <c r="DW23" s="349" t="s">
        <v>228</v>
      </c>
      <c r="DX23" s="350"/>
      <c r="DY23" s="350"/>
      <c r="DZ23" s="350"/>
      <c r="EA23" s="350"/>
      <c r="EB23" s="350"/>
      <c r="EC23" s="351"/>
    </row>
    <row r="24" spans="2:133" ht="11.25" customHeight="1" x14ac:dyDescent="0.15">
      <c r="B24" s="371" t="s">
        <v>229</v>
      </c>
      <c r="C24" s="372"/>
      <c r="D24" s="372"/>
      <c r="E24" s="372"/>
      <c r="F24" s="372"/>
      <c r="G24" s="372"/>
      <c r="H24" s="372"/>
      <c r="I24" s="372"/>
      <c r="J24" s="372"/>
      <c r="K24" s="372"/>
      <c r="L24" s="372"/>
      <c r="M24" s="372"/>
      <c r="N24" s="372"/>
      <c r="O24" s="372"/>
      <c r="P24" s="372"/>
      <c r="Q24" s="373"/>
      <c r="R24" s="364">
        <v>96173</v>
      </c>
      <c r="S24" s="365"/>
      <c r="T24" s="365"/>
      <c r="U24" s="365"/>
      <c r="V24" s="365"/>
      <c r="W24" s="365"/>
      <c r="X24" s="365"/>
      <c r="Y24" s="366"/>
      <c r="Z24" s="367">
        <v>0.1</v>
      </c>
      <c r="AA24" s="367"/>
      <c r="AB24" s="367"/>
      <c r="AC24" s="367"/>
      <c r="AD24" s="368" t="s">
        <v>173</v>
      </c>
      <c r="AE24" s="368"/>
      <c r="AF24" s="368"/>
      <c r="AG24" s="368"/>
      <c r="AH24" s="368"/>
      <c r="AI24" s="368"/>
      <c r="AJ24" s="368"/>
      <c r="AK24" s="368"/>
      <c r="AL24" s="374" t="s">
        <v>173</v>
      </c>
      <c r="AM24" s="375"/>
      <c r="AN24" s="375"/>
      <c r="AO24" s="376"/>
      <c r="AP24" s="387" t="s">
        <v>230</v>
      </c>
      <c r="AQ24" s="388"/>
      <c r="AR24" s="388"/>
      <c r="AS24" s="388"/>
      <c r="AT24" s="388"/>
      <c r="AU24" s="388"/>
      <c r="AV24" s="388"/>
      <c r="AW24" s="388"/>
      <c r="AX24" s="388"/>
      <c r="AY24" s="388"/>
      <c r="AZ24" s="388"/>
      <c r="BA24" s="388"/>
      <c r="BB24" s="388"/>
      <c r="BC24" s="388"/>
      <c r="BD24" s="388"/>
      <c r="BE24" s="388"/>
      <c r="BF24" s="389"/>
      <c r="BG24" s="364" t="s">
        <v>173</v>
      </c>
      <c r="BH24" s="365"/>
      <c r="BI24" s="365"/>
      <c r="BJ24" s="365"/>
      <c r="BK24" s="365"/>
      <c r="BL24" s="365"/>
      <c r="BM24" s="365"/>
      <c r="BN24" s="366"/>
      <c r="BO24" s="367" t="s">
        <v>173</v>
      </c>
      <c r="BP24" s="367"/>
      <c r="BQ24" s="367"/>
      <c r="BR24" s="367"/>
      <c r="BS24" s="381" t="s">
        <v>173</v>
      </c>
      <c r="BT24" s="365"/>
      <c r="BU24" s="365"/>
      <c r="BV24" s="365"/>
      <c r="BW24" s="365"/>
      <c r="BX24" s="365"/>
      <c r="BY24" s="365"/>
      <c r="BZ24" s="365"/>
      <c r="CA24" s="365"/>
      <c r="CB24" s="382"/>
      <c r="CD24" s="377" t="s">
        <v>231</v>
      </c>
      <c r="CE24" s="378"/>
      <c r="CF24" s="378"/>
      <c r="CG24" s="378"/>
      <c r="CH24" s="378"/>
      <c r="CI24" s="378"/>
      <c r="CJ24" s="378"/>
      <c r="CK24" s="378"/>
      <c r="CL24" s="378"/>
      <c r="CM24" s="378"/>
      <c r="CN24" s="378"/>
      <c r="CO24" s="378"/>
      <c r="CP24" s="378"/>
      <c r="CQ24" s="379"/>
      <c r="CR24" s="356">
        <v>27649543</v>
      </c>
      <c r="CS24" s="357"/>
      <c r="CT24" s="357"/>
      <c r="CU24" s="357"/>
      <c r="CV24" s="357"/>
      <c r="CW24" s="357"/>
      <c r="CX24" s="357"/>
      <c r="CY24" s="358"/>
      <c r="CZ24" s="361">
        <v>31.3</v>
      </c>
      <c r="DA24" s="362"/>
      <c r="DB24" s="362"/>
      <c r="DC24" s="380"/>
      <c r="DD24" s="402">
        <v>16227660</v>
      </c>
      <c r="DE24" s="357"/>
      <c r="DF24" s="357"/>
      <c r="DG24" s="357"/>
      <c r="DH24" s="357"/>
      <c r="DI24" s="357"/>
      <c r="DJ24" s="357"/>
      <c r="DK24" s="358"/>
      <c r="DL24" s="402">
        <v>15735500</v>
      </c>
      <c r="DM24" s="357"/>
      <c r="DN24" s="357"/>
      <c r="DO24" s="357"/>
      <c r="DP24" s="357"/>
      <c r="DQ24" s="357"/>
      <c r="DR24" s="357"/>
      <c r="DS24" s="357"/>
      <c r="DT24" s="357"/>
      <c r="DU24" s="357"/>
      <c r="DV24" s="358"/>
      <c r="DW24" s="361">
        <v>55.4</v>
      </c>
      <c r="DX24" s="362"/>
      <c r="DY24" s="362"/>
      <c r="DZ24" s="362"/>
      <c r="EA24" s="362"/>
      <c r="EB24" s="362"/>
      <c r="EC24" s="363"/>
    </row>
    <row r="25" spans="2:133" ht="11.25" customHeight="1" x14ac:dyDescent="0.15">
      <c r="B25" s="371" t="s">
        <v>232</v>
      </c>
      <c r="C25" s="372"/>
      <c r="D25" s="372"/>
      <c r="E25" s="372"/>
      <c r="F25" s="372"/>
      <c r="G25" s="372"/>
      <c r="H25" s="372"/>
      <c r="I25" s="372"/>
      <c r="J25" s="372"/>
      <c r="K25" s="372"/>
      <c r="L25" s="372"/>
      <c r="M25" s="372"/>
      <c r="N25" s="372"/>
      <c r="O25" s="372"/>
      <c r="P25" s="372"/>
      <c r="Q25" s="373"/>
      <c r="R25" s="364" t="s">
        <v>173</v>
      </c>
      <c r="S25" s="365"/>
      <c r="T25" s="365"/>
      <c r="U25" s="365"/>
      <c r="V25" s="365"/>
      <c r="W25" s="365"/>
      <c r="X25" s="365"/>
      <c r="Y25" s="366"/>
      <c r="Z25" s="367" t="s">
        <v>173</v>
      </c>
      <c r="AA25" s="367"/>
      <c r="AB25" s="367"/>
      <c r="AC25" s="367"/>
      <c r="AD25" s="368" t="s">
        <v>173</v>
      </c>
      <c r="AE25" s="368"/>
      <c r="AF25" s="368"/>
      <c r="AG25" s="368"/>
      <c r="AH25" s="368"/>
      <c r="AI25" s="368"/>
      <c r="AJ25" s="368"/>
      <c r="AK25" s="368"/>
      <c r="AL25" s="374" t="s">
        <v>173</v>
      </c>
      <c r="AM25" s="375"/>
      <c r="AN25" s="375"/>
      <c r="AO25" s="376"/>
      <c r="AP25" s="387" t="s">
        <v>233</v>
      </c>
      <c r="AQ25" s="388"/>
      <c r="AR25" s="388"/>
      <c r="AS25" s="388"/>
      <c r="AT25" s="388"/>
      <c r="AU25" s="388"/>
      <c r="AV25" s="388"/>
      <c r="AW25" s="388"/>
      <c r="AX25" s="388"/>
      <c r="AY25" s="388"/>
      <c r="AZ25" s="388"/>
      <c r="BA25" s="388"/>
      <c r="BB25" s="388"/>
      <c r="BC25" s="388"/>
      <c r="BD25" s="388"/>
      <c r="BE25" s="388"/>
      <c r="BF25" s="389"/>
      <c r="BG25" s="364">
        <v>104108</v>
      </c>
      <c r="BH25" s="365"/>
      <c r="BI25" s="365"/>
      <c r="BJ25" s="365"/>
      <c r="BK25" s="365"/>
      <c r="BL25" s="365"/>
      <c r="BM25" s="365"/>
      <c r="BN25" s="366"/>
      <c r="BO25" s="367">
        <v>0.4</v>
      </c>
      <c r="BP25" s="367"/>
      <c r="BQ25" s="367"/>
      <c r="BR25" s="367"/>
      <c r="BS25" s="381" t="s">
        <v>173</v>
      </c>
      <c r="BT25" s="365"/>
      <c r="BU25" s="365"/>
      <c r="BV25" s="365"/>
      <c r="BW25" s="365"/>
      <c r="BX25" s="365"/>
      <c r="BY25" s="365"/>
      <c r="BZ25" s="365"/>
      <c r="CA25" s="365"/>
      <c r="CB25" s="382"/>
      <c r="CD25" s="383" t="s">
        <v>234</v>
      </c>
      <c r="CE25" s="384"/>
      <c r="CF25" s="384"/>
      <c r="CG25" s="384"/>
      <c r="CH25" s="384"/>
      <c r="CI25" s="384"/>
      <c r="CJ25" s="384"/>
      <c r="CK25" s="384"/>
      <c r="CL25" s="384"/>
      <c r="CM25" s="384"/>
      <c r="CN25" s="384"/>
      <c r="CO25" s="384"/>
      <c r="CP25" s="384"/>
      <c r="CQ25" s="385"/>
      <c r="CR25" s="364">
        <v>10249463</v>
      </c>
      <c r="CS25" s="403"/>
      <c r="CT25" s="403"/>
      <c r="CU25" s="403"/>
      <c r="CV25" s="403"/>
      <c r="CW25" s="403"/>
      <c r="CX25" s="403"/>
      <c r="CY25" s="404"/>
      <c r="CZ25" s="374">
        <v>11.6</v>
      </c>
      <c r="DA25" s="405"/>
      <c r="DB25" s="405"/>
      <c r="DC25" s="406"/>
      <c r="DD25" s="381">
        <v>9151776</v>
      </c>
      <c r="DE25" s="403"/>
      <c r="DF25" s="403"/>
      <c r="DG25" s="403"/>
      <c r="DH25" s="403"/>
      <c r="DI25" s="403"/>
      <c r="DJ25" s="403"/>
      <c r="DK25" s="404"/>
      <c r="DL25" s="381">
        <v>9027229</v>
      </c>
      <c r="DM25" s="403"/>
      <c r="DN25" s="403"/>
      <c r="DO25" s="403"/>
      <c r="DP25" s="403"/>
      <c r="DQ25" s="403"/>
      <c r="DR25" s="403"/>
      <c r="DS25" s="403"/>
      <c r="DT25" s="403"/>
      <c r="DU25" s="403"/>
      <c r="DV25" s="404"/>
      <c r="DW25" s="374">
        <v>31.8</v>
      </c>
      <c r="DX25" s="405"/>
      <c r="DY25" s="405"/>
      <c r="DZ25" s="405"/>
      <c r="EA25" s="405"/>
      <c r="EB25" s="405"/>
      <c r="EC25" s="407"/>
    </row>
    <row r="26" spans="2:133" ht="11.25" customHeight="1" x14ac:dyDescent="0.15">
      <c r="B26" s="371" t="s">
        <v>235</v>
      </c>
      <c r="C26" s="372"/>
      <c r="D26" s="372"/>
      <c r="E26" s="372"/>
      <c r="F26" s="372"/>
      <c r="G26" s="372"/>
      <c r="H26" s="372"/>
      <c r="I26" s="372"/>
      <c r="J26" s="372"/>
      <c r="K26" s="372"/>
      <c r="L26" s="372"/>
      <c r="M26" s="372"/>
      <c r="N26" s="372"/>
      <c r="O26" s="372"/>
      <c r="P26" s="372"/>
      <c r="Q26" s="373"/>
      <c r="R26" s="364">
        <v>29075188</v>
      </c>
      <c r="S26" s="365"/>
      <c r="T26" s="365"/>
      <c r="U26" s="365"/>
      <c r="V26" s="365"/>
      <c r="W26" s="365"/>
      <c r="X26" s="365"/>
      <c r="Y26" s="366"/>
      <c r="Z26" s="367">
        <v>30</v>
      </c>
      <c r="AA26" s="367"/>
      <c r="AB26" s="367"/>
      <c r="AC26" s="367"/>
      <c r="AD26" s="368">
        <v>26651103</v>
      </c>
      <c r="AE26" s="368"/>
      <c r="AF26" s="368"/>
      <c r="AG26" s="368"/>
      <c r="AH26" s="368"/>
      <c r="AI26" s="368"/>
      <c r="AJ26" s="368"/>
      <c r="AK26" s="368"/>
      <c r="AL26" s="374">
        <v>98.6</v>
      </c>
      <c r="AM26" s="375"/>
      <c r="AN26" s="375"/>
      <c r="AO26" s="376"/>
      <c r="AP26" s="387" t="s">
        <v>236</v>
      </c>
      <c r="AQ26" s="408"/>
      <c r="AR26" s="408"/>
      <c r="AS26" s="408"/>
      <c r="AT26" s="408"/>
      <c r="AU26" s="408"/>
      <c r="AV26" s="408"/>
      <c r="AW26" s="408"/>
      <c r="AX26" s="408"/>
      <c r="AY26" s="408"/>
      <c r="AZ26" s="408"/>
      <c r="BA26" s="408"/>
      <c r="BB26" s="408"/>
      <c r="BC26" s="408"/>
      <c r="BD26" s="408"/>
      <c r="BE26" s="408"/>
      <c r="BF26" s="389"/>
      <c r="BG26" s="364" t="s">
        <v>173</v>
      </c>
      <c r="BH26" s="365"/>
      <c r="BI26" s="365"/>
      <c r="BJ26" s="365"/>
      <c r="BK26" s="365"/>
      <c r="BL26" s="365"/>
      <c r="BM26" s="365"/>
      <c r="BN26" s="366"/>
      <c r="BO26" s="367" t="s">
        <v>173</v>
      </c>
      <c r="BP26" s="367"/>
      <c r="BQ26" s="367"/>
      <c r="BR26" s="367"/>
      <c r="BS26" s="381" t="s">
        <v>173</v>
      </c>
      <c r="BT26" s="365"/>
      <c r="BU26" s="365"/>
      <c r="BV26" s="365"/>
      <c r="BW26" s="365"/>
      <c r="BX26" s="365"/>
      <c r="BY26" s="365"/>
      <c r="BZ26" s="365"/>
      <c r="CA26" s="365"/>
      <c r="CB26" s="382"/>
      <c r="CD26" s="383" t="s">
        <v>237</v>
      </c>
      <c r="CE26" s="384"/>
      <c r="CF26" s="384"/>
      <c r="CG26" s="384"/>
      <c r="CH26" s="384"/>
      <c r="CI26" s="384"/>
      <c r="CJ26" s="384"/>
      <c r="CK26" s="384"/>
      <c r="CL26" s="384"/>
      <c r="CM26" s="384"/>
      <c r="CN26" s="384"/>
      <c r="CO26" s="384"/>
      <c r="CP26" s="384"/>
      <c r="CQ26" s="385"/>
      <c r="CR26" s="364">
        <v>6781512</v>
      </c>
      <c r="CS26" s="365"/>
      <c r="CT26" s="365"/>
      <c r="CU26" s="365"/>
      <c r="CV26" s="365"/>
      <c r="CW26" s="365"/>
      <c r="CX26" s="365"/>
      <c r="CY26" s="366"/>
      <c r="CZ26" s="374">
        <v>7.7</v>
      </c>
      <c r="DA26" s="405"/>
      <c r="DB26" s="405"/>
      <c r="DC26" s="406"/>
      <c r="DD26" s="381">
        <v>5922386</v>
      </c>
      <c r="DE26" s="365"/>
      <c r="DF26" s="365"/>
      <c r="DG26" s="365"/>
      <c r="DH26" s="365"/>
      <c r="DI26" s="365"/>
      <c r="DJ26" s="365"/>
      <c r="DK26" s="366"/>
      <c r="DL26" s="381" t="s">
        <v>173</v>
      </c>
      <c r="DM26" s="365"/>
      <c r="DN26" s="365"/>
      <c r="DO26" s="365"/>
      <c r="DP26" s="365"/>
      <c r="DQ26" s="365"/>
      <c r="DR26" s="365"/>
      <c r="DS26" s="365"/>
      <c r="DT26" s="365"/>
      <c r="DU26" s="365"/>
      <c r="DV26" s="366"/>
      <c r="DW26" s="374" t="s">
        <v>173</v>
      </c>
      <c r="DX26" s="405"/>
      <c r="DY26" s="405"/>
      <c r="DZ26" s="405"/>
      <c r="EA26" s="405"/>
      <c r="EB26" s="405"/>
      <c r="EC26" s="407"/>
    </row>
    <row r="27" spans="2:133" ht="11.25" customHeight="1" x14ac:dyDescent="0.15">
      <c r="B27" s="371" t="s">
        <v>238</v>
      </c>
      <c r="C27" s="372"/>
      <c r="D27" s="372"/>
      <c r="E27" s="372"/>
      <c r="F27" s="372"/>
      <c r="G27" s="372"/>
      <c r="H27" s="372"/>
      <c r="I27" s="372"/>
      <c r="J27" s="372"/>
      <c r="K27" s="372"/>
      <c r="L27" s="372"/>
      <c r="M27" s="372"/>
      <c r="N27" s="372"/>
      <c r="O27" s="372"/>
      <c r="P27" s="372"/>
      <c r="Q27" s="373"/>
      <c r="R27" s="364">
        <v>17617</v>
      </c>
      <c r="S27" s="365"/>
      <c r="T27" s="365"/>
      <c r="U27" s="365"/>
      <c r="V27" s="365"/>
      <c r="W27" s="365"/>
      <c r="X27" s="365"/>
      <c r="Y27" s="366"/>
      <c r="Z27" s="367">
        <v>0</v>
      </c>
      <c r="AA27" s="367"/>
      <c r="AB27" s="367"/>
      <c r="AC27" s="367"/>
      <c r="AD27" s="368">
        <v>17617</v>
      </c>
      <c r="AE27" s="368"/>
      <c r="AF27" s="368"/>
      <c r="AG27" s="368"/>
      <c r="AH27" s="368"/>
      <c r="AI27" s="368"/>
      <c r="AJ27" s="368"/>
      <c r="AK27" s="368"/>
      <c r="AL27" s="374">
        <v>0.1</v>
      </c>
      <c r="AM27" s="375"/>
      <c r="AN27" s="375"/>
      <c r="AO27" s="376"/>
      <c r="AP27" s="371" t="s">
        <v>239</v>
      </c>
      <c r="AQ27" s="372"/>
      <c r="AR27" s="372"/>
      <c r="AS27" s="372"/>
      <c r="AT27" s="372"/>
      <c r="AU27" s="372"/>
      <c r="AV27" s="372"/>
      <c r="AW27" s="372"/>
      <c r="AX27" s="372"/>
      <c r="AY27" s="372"/>
      <c r="AZ27" s="372"/>
      <c r="BA27" s="372"/>
      <c r="BB27" s="372"/>
      <c r="BC27" s="372"/>
      <c r="BD27" s="372"/>
      <c r="BE27" s="372"/>
      <c r="BF27" s="373"/>
      <c r="BG27" s="364">
        <v>24205568</v>
      </c>
      <c r="BH27" s="365"/>
      <c r="BI27" s="365"/>
      <c r="BJ27" s="365"/>
      <c r="BK27" s="365"/>
      <c r="BL27" s="365"/>
      <c r="BM27" s="365"/>
      <c r="BN27" s="366"/>
      <c r="BO27" s="367">
        <v>100</v>
      </c>
      <c r="BP27" s="367"/>
      <c r="BQ27" s="367"/>
      <c r="BR27" s="367"/>
      <c r="BS27" s="381">
        <v>130952</v>
      </c>
      <c r="BT27" s="365"/>
      <c r="BU27" s="365"/>
      <c r="BV27" s="365"/>
      <c r="BW27" s="365"/>
      <c r="BX27" s="365"/>
      <c r="BY27" s="365"/>
      <c r="BZ27" s="365"/>
      <c r="CA27" s="365"/>
      <c r="CB27" s="382"/>
      <c r="CD27" s="383" t="s">
        <v>240</v>
      </c>
      <c r="CE27" s="384"/>
      <c r="CF27" s="384"/>
      <c r="CG27" s="384"/>
      <c r="CH27" s="384"/>
      <c r="CI27" s="384"/>
      <c r="CJ27" s="384"/>
      <c r="CK27" s="384"/>
      <c r="CL27" s="384"/>
      <c r="CM27" s="384"/>
      <c r="CN27" s="384"/>
      <c r="CO27" s="384"/>
      <c r="CP27" s="384"/>
      <c r="CQ27" s="385"/>
      <c r="CR27" s="364">
        <v>14342252</v>
      </c>
      <c r="CS27" s="403"/>
      <c r="CT27" s="403"/>
      <c r="CU27" s="403"/>
      <c r="CV27" s="403"/>
      <c r="CW27" s="403"/>
      <c r="CX27" s="403"/>
      <c r="CY27" s="404"/>
      <c r="CZ27" s="374">
        <v>16.2</v>
      </c>
      <c r="DA27" s="405"/>
      <c r="DB27" s="405"/>
      <c r="DC27" s="406"/>
      <c r="DD27" s="381">
        <v>4018056</v>
      </c>
      <c r="DE27" s="403"/>
      <c r="DF27" s="403"/>
      <c r="DG27" s="403"/>
      <c r="DH27" s="403"/>
      <c r="DI27" s="403"/>
      <c r="DJ27" s="403"/>
      <c r="DK27" s="404"/>
      <c r="DL27" s="381">
        <v>4008043</v>
      </c>
      <c r="DM27" s="403"/>
      <c r="DN27" s="403"/>
      <c r="DO27" s="403"/>
      <c r="DP27" s="403"/>
      <c r="DQ27" s="403"/>
      <c r="DR27" s="403"/>
      <c r="DS27" s="403"/>
      <c r="DT27" s="403"/>
      <c r="DU27" s="403"/>
      <c r="DV27" s="404"/>
      <c r="DW27" s="374">
        <v>14.1</v>
      </c>
      <c r="DX27" s="405"/>
      <c r="DY27" s="405"/>
      <c r="DZ27" s="405"/>
      <c r="EA27" s="405"/>
      <c r="EB27" s="405"/>
      <c r="EC27" s="407"/>
    </row>
    <row r="28" spans="2:133" ht="11.25" customHeight="1" x14ac:dyDescent="0.15">
      <c r="B28" s="371" t="s">
        <v>241</v>
      </c>
      <c r="C28" s="372"/>
      <c r="D28" s="372"/>
      <c r="E28" s="372"/>
      <c r="F28" s="372"/>
      <c r="G28" s="372"/>
      <c r="H28" s="372"/>
      <c r="I28" s="372"/>
      <c r="J28" s="372"/>
      <c r="K28" s="372"/>
      <c r="L28" s="372"/>
      <c r="M28" s="372"/>
      <c r="N28" s="372"/>
      <c r="O28" s="372"/>
      <c r="P28" s="372"/>
      <c r="Q28" s="373"/>
      <c r="R28" s="364">
        <v>804522</v>
      </c>
      <c r="S28" s="365"/>
      <c r="T28" s="365"/>
      <c r="U28" s="365"/>
      <c r="V28" s="365"/>
      <c r="W28" s="365"/>
      <c r="X28" s="365"/>
      <c r="Y28" s="366"/>
      <c r="Z28" s="367">
        <v>0.8</v>
      </c>
      <c r="AA28" s="367"/>
      <c r="AB28" s="367"/>
      <c r="AC28" s="367"/>
      <c r="AD28" s="368" t="s">
        <v>173</v>
      </c>
      <c r="AE28" s="368"/>
      <c r="AF28" s="368"/>
      <c r="AG28" s="368"/>
      <c r="AH28" s="368"/>
      <c r="AI28" s="368"/>
      <c r="AJ28" s="368"/>
      <c r="AK28" s="368"/>
      <c r="AL28" s="374" t="s">
        <v>173</v>
      </c>
      <c r="AM28" s="375"/>
      <c r="AN28" s="375"/>
      <c r="AO28" s="376"/>
      <c r="AP28" s="371"/>
      <c r="AQ28" s="372"/>
      <c r="AR28" s="372"/>
      <c r="AS28" s="372"/>
      <c r="AT28" s="372"/>
      <c r="AU28" s="372"/>
      <c r="AV28" s="372"/>
      <c r="AW28" s="372"/>
      <c r="AX28" s="372"/>
      <c r="AY28" s="372"/>
      <c r="AZ28" s="372"/>
      <c r="BA28" s="372"/>
      <c r="BB28" s="372"/>
      <c r="BC28" s="372"/>
      <c r="BD28" s="372"/>
      <c r="BE28" s="372"/>
      <c r="BF28" s="373"/>
      <c r="BG28" s="364"/>
      <c r="BH28" s="365"/>
      <c r="BI28" s="365"/>
      <c r="BJ28" s="365"/>
      <c r="BK28" s="365"/>
      <c r="BL28" s="365"/>
      <c r="BM28" s="365"/>
      <c r="BN28" s="366"/>
      <c r="BO28" s="367"/>
      <c r="BP28" s="367"/>
      <c r="BQ28" s="367"/>
      <c r="BR28" s="367"/>
      <c r="BS28" s="381"/>
      <c r="BT28" s="365"/>
      <c r="BU28" s="365"/>
      <c r="BV28" s="365"/>
      <c r="BW28" s="365"/>
      <c r="BX28" s="365"/>
      <c r="BY28" s="365"/>
      <c r="BZ28" s="365"/>
      <c r="CA28" s="365"/>
      <c r="CB28" s="382"/>
      <c r="CD28" s="383" t="s">
        <v>242</v>
      </c>
      <c r="CE28" s="384"/>
      <c r="CF28" s="384"/>
      <c r="CG28" s="384"/>
      <c r="CH28" s="384"/>
      <c r="CI28" s="384"/>
      <c r="CJ28" s="384"/>
      <c r="CK28" s="384"/>
      <c r="CL28" s="384"/>
      <c r="CM28" s="384"/>
      <c r="CN28" s="384"/>
      <c r="CO28" s="384"/>
      <c r="CP28" s="384"/>
      <c r="CQ28" s="385"/>
      <c r="CR28" s="364">
        <v>3057828</v>
      </c>
      <c r="CS28" s="365"/>
      <c r="CT28" s="365"/>
      <c r="CU28" s="365"/>
      <c r="CV28" s="365"/>
      <c r="CW28" s="365"/>
      <c r="CX28" s="365"/>
      <c r="CY28" s="366"/>
      <c r="CZ28" s="374">
        <v>3.5</v>
      </c>
      <c r="DA28" s="405"/>
      <c r="DB28" s="405"/>
      <c r="DC28" s="406"/>
      <c r="DD28" s="381">
        <v>3057828</v>
      </c>
      <c r="DE28" s="365"/>
      <c r="DF28" s="365"/>
      <c r="DG28" s="365"/>
      <c r="DH28" s="365"/>
      <c r="DI28" s="365"/>
      <c r="DJ28" s="365"/>
      <c r="DK28" s="366"/>
      <c r="DL28" s="381">
        <v>2700228</v>
      </c>
      <c r="DM28" s="365"/>
      <c r="DN28" s="365"/>
      <c r="DO28" s="365"/>
      <c r="DP28" s="365"/>
      <c r="DQ28" s="365"/>
      <c r="DR28" s="365"/>
      <c r="DS28" s="365"/>
      <c r="DT28" s="365"/>
      <c r="DU28" s="365"/>
      <c r="DV28" s="366"/>
      <c r="DW28" s="374">
        <v>9.5</v>
      </c>
      <c r="DX28" s="405"/>
      <c r="DY28" s="405"/>
      <c r="DZ28" s="405"/>
      <c r="EA28" s="405"/>
      <c r="EB28" s="405"/>
      <c r="EC28" s="407"/>
    </row>
    <row r="29" spans="2:133" ht="11.25" customHeight="1" x14ac:dyDescent="0.15">
      <c r="B29" s="371" t="s">
        <v>243</v>
      </c>
      <c r="C29" s="372"/>
      <c r="D29" s="372"/>
      <c r="E29" s="372"/>
      <c r="F29" s="372"/>
      <c r="G29" s="372"/>
      <c r="H29" s="372"/>
      <c r="I29" s="372"/>
      <c r="J29" s="372"/>
      <c r="K29" s="372"/>
      <c r="L29" s="372"/>
      <c r="M29" s="372"/>
      <c r="N29" s="372"/>
      <c r="O29" s="372"/>
      <c r="P29" s="372"/>
      <c r="Q29" s="373"/>
      <c r="R29" s="364">
        <v>685876</v>
      </c>
      <c r="S29" s="365"/>
      <c r="T29" s="365"/>
      <c r="U29" s="365"/>
      <c r="V29" s="365"/>
      <c r="W29" s="365"/>
      <c r="X29" s="365"/>
      <c r="Y29" s="366"/>
      <c r="Z29" s="367">
        <v>0.7</v>
      </c>
      <c r="AA29" s="367"/>
      <c r="AB29" s="367"/>
      <c r="AC29" s="367"/>
      <c r="AD29" s="368">
        <v>198705</v>
      </c>
      <c r="AE29" s="368"/>
      <c r="AF29" s="368"/>
      <c r="AG29" s="368"/>
      <c r="AH29" s="368"/>
      <c r="AI29" s="368"/>
      <c r="AJ29" s="368"/>
      <c r="AK29" s="368"/>
      <c r="AL29" s="374">
        <v>0.7</v>
      </c>
      <c r="AM29" s="375"/>
      <c r="AN29" s="375"/>
      <c r="AO29" s="376"/>
      <c r="AP29" s="409"/>
      <c r="AQ29" s="410"/>
      <c r="AR29" s="410"/>
      <c r="AS29" s="410"/>
      <c r="AT29" s="410"/>
      <c r="AU29" s="410"/>
      <c r="AV29" s="410"/>
      <c r="AW29" s="410"/>
      <c r="AX29" s="410"/>
      <c r="AY29" s="410"/>
      <c r="AZ29" s="410"/>
      <c r="BA29" s="410"/>
      <c r="BB29" s="410"/>
      <c r="BC29" s="410"/>
      <c r="BD29" s="410"/>
      <c r="BE29" s="410"/>
      <c r="BF29" s="411"/>
      <c r="BG29" s="364"/>
      <c r="BH29" s="365"/>
      <c r="BI29" s="365"/>
      <c r="BJ29" s="365"/>
      <c r="BK29" s="365"/>
      <c r="BL29" s="365"/>
      <c r="BM29" s="365"/>
      <c r="BN29" s="366"/>
      <c r="BO29" s="367"/>
      <c r="BP29" s="367"/>
      <c r="BQ29" s="367"/>
      <c r="BR29" s="367"/>
      <c r="BS29" s="368"/>
      <c r="BT29" s="368"/>
      <c r="BU29" s="368"/>
      <c r="BV29" s="368"/>
      <c r="BW29" s="368"/>
      <c r="BX29" s="368"/>
      <c r="BY29" s="368"/>
      <c r="BZ29" s="368"/>
      <c r="CA29" s="368"/>
      <c r="CB29" s="369"/>
      <c r="CD29" s="412" t="s">
        <v>244</v>
      </c>
      <c r="CE29" s="413"/>
      <c r="CF29" s="383" t="s">
        <v>245</v>
      </c>
      <c r="CG29" s="384"/>
      <c r="CH29" s="384"/>
      <c r="CI29" s="384"/>
      <c r="CJ29" s="384"/>
      <c r="CK29" s="384"/>
      <c r="CL29" s="384"/>
      <c r="CM29" s="384"/>
      <c r="CN29" s="384"/>
      <c r="CO29" s="384"/>
      <c r="CP29" s="384"/>
      <c r="CQ29" s="385"/>
      <c r="CR29" s="364">
        <v>3057828</v>
      </c>
      <c r="CS29" s="403"/>
      <c r="CT29" s="403"/>
      <c r="CU29" s="403"/>
      <c r="CV29" s="403"/>
      <c r="CW29" s="403"/>
      <c r="CX29" s="403"/>
      <c r="CY29" s="404"/>
      <c r="CZ29" s="374">
        <v>3.5</v>
      </c>
      <c r="DA29" s="405"/>
      <c r="DB29" s="405"/>
      <c r="DC29" s="406"/>
      <c r="DD29" s="381">
        <v>3057828</v>
      </c>
      <c r="DE29" s="403"/>
      <c r="DF29" s="403"/>
      <c r="DG29" s="403"/>
      <c r="DH29" s="403"/>
      <c r="DI29" s="403"/>
      <c r="DJ29" s="403"/>
      <c r="DK29" s="404"/>
      <c r="DL29" s="381">
        <v>2700228</v>
      </c>
      <c r="DM29" s="403"/>
      <c r="DN29" s="403"/>
      <c r="DO29" s="403"/>
      <c r="DP29" s="403"/>
      <c r="DQ29" s="403"/>
      <c r="DR29" s="403"/>
      <c r="DS29" s="403"/>
      <c r="DT29" s="403"/>
      <c r="DU29" s="403"/>
      <c r="DV29" s="404"/>
      <c r="DW29" s="374">
        <v>9.5</v>
      </c>
      <c r="DX29" s="405"/>
      <c r="DY29" s="405"/>
      <c r="DZ29" s="405"/>
      <c r="EA29" s="405"/>
      <c r="EB29" s="405"/>
      <c r="EC29" s="407"/>
    </row>
    <row r="30" spans="2:133" ht="11.25" customHeight="1" x14ac:dyDescent="0.15">
      <c r="B30" s="371" t="s">
        <v>246</v>
      </c>
      <c r="C30" s="372"/>
      <c r="D30" s="372"/>
      <c r="E30" s="372"/>
      <c r="F30" s="372"/>
      <c r="G30" s="372"/>
      <c r="H30" s="372"/>
      <c r="I30" s="372"/>
      <c r="J30" s="372"/>
      <c r="K30" s="372"/>
      <c r="L30" s="372"/>
      <c r="M30" s="372"/>
      <c r="N30" s="372"/>
      <c r="O30" s="372"/>
      <c r="P30" s="372"/>
      <c r="Q30" s="373"/>
      <c r="R30" s="364">
        <v>294743</v>
      </c>
      <c r="S30" s="365"/>
      <c r="T30" s="365"/>
      <c r="U30" s="365"/>
      <c r="V30" s="365"/>
      <c r="W30" s="365"/>
      <c r="X30" s="365"/>
      <c r="Y30" s="366"/>
      <c r="Z30" s="367">
        <v>0.3</v>
      </c>
      <c r="AA30" s="367"/>
      <c r="AB30" s="367"/>
      <c r="AC30" s="367"/>
      <c r="AD30" s="368" t="s">
        <v>173</v>
      </c>
      <c r="AE30" s="368"/>
      <c r="AF30" s="368"/>
      <c r="AG30" s="368"/>
      <c r="AH30" s="368"/>
      <c r="AI30" s="368"/>
      <c r="AJ30" s="368"/>
      <c r="AK30" s="368"/>
      <c r="AL30" s="374" t="s">
        <v>173</v>
      </c>
      <c r="AM30" s="375"/>
      <c r="AN30" s="375"/>
      <c r="AO30" s="376"/>
      <c r="AP30" s="346" t="s">
        <v>161</v>
      </c>
      <c r="AQ30" s="347"/>
      <c r="AR30" s="347"/>
      <c r="AS30" s="347"/>
      <c r="AT30" s="347"/>
      <c r="AU30" s="347"/>
      <c r="AV30" s="347"/>
      <c r="AW30" s="347"/>
      <c r="AX30" s="347"/>
      <c r="AY30" s="347"/>
      <c r="AZ30" s="347"/>
      <c r="BA30" s="347"/>
      <c r="BB30" s="347"/>
      <c r="BC30" s="347"/>
      <c r="BD30" s="347"/>
      <c r="BE30" s="347"/>
      <c r="BF30" s="348"/>
      <c r="BG30" s="346" t="s">
        <v>247</v>
      </c>
      <c r="BH30" s="414"/>
      <c r="BI30" s="414"/>
      <c r="BJ30" s="414"/>
      <c r="BK30" s="414"/>
      <c r="BL30" s="414"/>
      <c r="BM30" s="414"/>
      <c r="BN30" s="414"/>
      <c r="BO30" s="414"/>
      <c r="BP30" s="414"/>
      <c r="BQ30" s="415"/>
      <c r="BR30" s="346" t="s">
        <v>248</v>
      </c>
      <c r="BS30" s="414"/>
      <c r="BT30" s="414"/>
      <c r="BU30" s="414"/>
      <c r="BV30" s="414"/>
      <c r="BW30" s="414"/>
      <c r="BX30" s="414"/>
      <c r="BY30" s="414"/>
      <c r="BZ30" s="414"/>
      <c r="CA30" s="414"/>
      <c r="CB30" s="415"/>
      <c r="CD30" s="416"/>
      <c r="CE30" s="417"/>
      <c r="CF30" s="383" t="s">
        <v>249</v>
      </c>
      <c r="CG30" s="384"/>
      <c r="CH30" s="384"/>
      <c r="CI30" s="384"/>
      <c r="CJ30" s="384"/>
      <c r="CK30" s="384"/>
      <c r="CL30" s="384"/>
      <c r="CM30" s="384"/>
      <c r="CN30" s="384"/>
      <c r="CO30" s="384"/>
      <c r="CP30" s="384"/>
      <c r="CQ30" s="385"/>
      <c r="CR30" s="364">
        <v>2866683</v>
      </c>
      <c r="CS30" s="365"/>
      <c r="CT30" s="365"/>
      <c r="CU30" s="365"/>
      <c r="CV30" s="365"/>
      <c r="CW30" s="365"/>
      <c r="CX30" s="365"/>
      <c r="CY30" s="366"/>
      <c r="CZ30" s="374">
        <v>3.2</v>
      </c>
      <c r="DA30" s="405"/>
      <c r="DB30" s="405"/>
      <c r="DC30" s="406"/>
      <c r="DD30" s="381">
        <v>2866683</v>
      </c>
      <c r="DE30" s="365"/>
      <c r="DF30" s="365"/>
      <c r="DG30" s="365"/>
      <c r="DH30" s="365"/>
      <c r="DI30" s="365"/>
      <c r="DJ30" s="365"/>
      <c r="DK30" s="366"/>
      <c r="DL30" s="381">
        <v>2509083</v>
      </c>
      <c r="DM30" s="365"/>
      <c r="DN30" s="365"/>
      <c r="DO30" s="365"/>
      <c r="DP30" s="365"/>
      <c r="DQ30" s="365"/>
      <c r="DR30" s="365"/>
      <c r="DS30" s="365"/>
      <c r="DT30" s="365"/>
      <c r="DU30" s="365"/>
      <c r="DV30" s="366"/>
      <c r="DW30" s="374">
        <v>8.8000000000000007</v>
      </c>
      <c r="DX30" s="405"/>
      <c r="DY30" s="405"/>
      <c r="DZ30" s="405"/>
      <c r="EA30" s="405"/>
      <c r="EB30" s="405"/>
      <c r="EC30" s="407"/>
    </row>
    <row r="31" spans="2:133" ht="11.25" customHeight="1" x14ac:dyDescent="0.15">
      <c r="B31" s="371" t="s">
        <v>250</v>
      </c>
      <c r="C31" s="372"/>
      <c r="D31" s="372"/>
      <c r="E31" s="372"/>
      <c r="F31" s="372"/>
      <c r="G31" s="372"/>
      <c r="H31" s="372"/>
      <c r="I31" s="372"/>
      <c r="J31" s="372"/>
      <c r="K31" s="372"/>
      <c r="L31" s="372"/>
      <c r="M31" s="372"/>
      <c r="N31" s="372"/>
      <c r="O31" s="372"/>
      <c r="P31" s="372"/>
      <c r="Q31" s="373"/>
      <c r="R31" s="364">
        <v>32168226</v>
      </c>
      <c r="S31" s="365"/>
      <c r="T31" s="365"/>
      <c r="U31" s="365"/>
      <c r="V31" s="365"/>
      <c r="W31" s="365"/>
      <c r="X31" s="365"/>
      <c r="Y31" s="366"/>
      <c r="Z31" s="367">
        <v>33.200000000000003</v>
      </c>
      <c r="AA31" s="367"/>
      <c r="AB31" s="367"/>
      <c r="AC31" s="367"/>
      <c r="AD31" s="368" t="s">
        <v>173</v>
      </c>
      <c r="AE31" s="368"/>
      <c r="AF31" s="368"/>
      <c r="AG31" s="368"/>
      <c r="AH31" s="368"/>
      <c r="AI31" s="368"/>
      <c r="AJ31" s="368"/>
      <c r="AK31" s="368"/>
      <c r="AL31" s="374" t="s">
        <v>173</v>
      </c>
      <c r="AM31" s="375"/>
      <c r="AN31" s="375"/>
      <c r="AO31" s="376"/>
      <c r="AP31" s="418" t="s">
        <v>251</v>
      </c>
      <c r="AQ31" s="419"/>
      <c r="AR31" s="419"/>
      <c r="AS31" s="419"/>
      <c r="AT31" s="420" t="s">
        <v>252</v>
      </c>
      <c r="AU31" s="421"/>
      <c r="AV31" s="421"/>
      <c r="AW31" s="421"/>
      <c r="AX31" s="353" t="s">
        <v>125</v>
      </c>
      <c r="AY31" s="354"/>
      <c r="AZ31" s="354"/>
      <c r="BA31" s="354"/>
      <c r="BB31" s="354"/>
      <c r="BC31" s="354"/>
      <c r="BD31" s="354"/>
      <c r="BE31" s="354"/>
      <c r="BF31" s="355"/>
      <c r="BG31" s="422">
        <v>99.1</v>
      </c>
      <c r="BH31" s="423"/>
      <c r="BI31" s="423"/>
      <c r="BJ31" s="423"/>
      <c r="BK31" s="423"/>
      <c r="BL31" s="423"/>
      <c r="BM31" s="362">
        <v>98.1</v>
      </c>
      <c r="BN31" s="423"/>
      <c r="BO31" s="423"/>
      <c r="BP31" s="423"/>
      <c r="BQ31" s="424"/>
      <c r="BR31" s="422">
        <v>99.5</v>
      </c>
      <c r="BS31" s="423"/>
      <c r="BT31" s="423"/>
      <c r="BU31" s="423"/>
      <c r="BV31" s="423"/>
      <c r="BW31" s="423"/>
      <c r="BX31" s="362">
        <v>98.2</v>
      </c>
      <c r="BY31" s="423"/>
      <c r="BZ31" s="423"/>
      <c r="CA31" s="423"/>
      <c r="CB31" s="424"/>
      <c r="CD31" s="416"/>
      <c r="CE31" s="417"/>
      <c r="CF31" s="383" t="s">
        <v>253</v>
      </c>
      <c r="CG31" s="384"/>
      <c r="CH31" s="384"/>
      <c r="CI31" s="384"/>
      <c r="CJ31" s="384"/>
      <c r="CK31" s="384"/>
      <c r="CL31" s="384"/>
      <c r="CM31" s="384"/>
      <c r="CN31" s="384"/>
      <c r="CO31" s="384"/>
      <c r="CP31" s="384"/>
      <c r="CQ31" s="385"/>
      <c r="CR31" s="364">
        <v>191145</v>
      </c>
      <c r="CS31" s="403"/>
      <c r="CT31" s="403"/>
      <c r="CU31" s="403"/>
      <c r="CV31" s="403"/>
      <c r="CW31" s="403"/>
      <c r="CX31" s="403"/>
      <c r="CY31" s="404"/>
      <c r="CZ31" s="374">
        <v>0.2</v>
      </c>
      <c r="DA31" s="405"/>
      <c r="DB31" s="405"/>
      <c r="DC31" s="406"/>
      <c r="DD31" s="381">
        <v>191145</v>
      </c>
      <c r="DE31" s="403"/>
      <c r="DF31" s="403"/>
      <c r="DG31" s="403"/>
      <c r="DH31" s="403"/>
      <c r="DI31" s="403"/>
      <c r="DJ31" s="403"/>
      <c r="DK31" s="404"/>
      <c r="DL31" s="381">
        <v>191145</v>
      </c>
      <c r="DM31" s="403"/>
      <c r="DN31" s="403"/>
      <c r="DO31" s="403"/>
      <c r="DP31" s="403"/>
      <c r="DQ31" s="403"/>
      <c r="DR31" s="403"/>
      <c r="DS31" s="403"/>
      <c r="DT31" s="403"/>
      <c r="DU31" s="403"/>
      <c r="DV31" s="404"/>
      <c r="DW31" s="374">
        <v>0.7</v>
      </c>
      <c r="DX31" s="405"/>
      <c r="DY31" s="405"/>
      <c r="DZ31" s="405"/>
      <c r="EA31" s="405"/>
      <c r="EB31" s="405"/>
      <c r="EC31" s="407"/>
    </row>
    <row r="32" spans="2:133" ht="11.25" customHeight="1" x14ac:dyDescent="0.15">
      <c r="B32" s="425" t="s">
        <v>254</v>
      </c>
      <c r="C32" s="426"/>
      <c r="D32" s="426"/>
      <c r="E32" s="426"/>
      <c r="F32" s="426"/>
      <c r="G32" s="426"/>
      <c r="H32" s="426"/>
      <c r="I32" s="426"/>
      <c r="J32" s="426"/>
      <c r="K32" s="426"/>
      <c r="L32" s="426"/>
      <c r="M32" s="426"/>
      <c r="N32" s="426"/>
      <c r="O32" s="426"/>
      <c r="P32" s="426"/>
      <c r="Q32" s="427"/>
      <c r="R32" s="364" t="s">
        <v>173</v>
      </c>
      <c r="S32" s="365"/>
      <c r="T32" s="365"/>
      <c r="U32" s="365"/>
      <c r="V32" s="365"/>
      <c r="W32" s="365"/>
      <c r="X32" s="365"/>
      <c r="Y32" s="366"/>
      <c r="Z32" s="367" t="s">
        <v>173</v>
      </c>
      <c r="AA32" s="367"/>
      <c r="AB32" s="367"/>
      <c r="AC32" s="367"/>
      <c r="AD32" s="368" t="s">
        <v>173</v>
      </c>
      <c r="AE32" s="368"/>
      <c r="AF32" s="368"/>
      <c r="AG32" s="368"/>
      <c r="AH32" s="368"/>
      <c r="AI32" s="368"/>
      <c r="AJ32" s="368"/>
      <c r="AK32" s="368"/>
      <c r="AL32" s="374" t="s">
        <v>173</v>
      </c>
      <c r="AM32" s="375"/>
      <c r="AN32" s="375"/>
      <c r="AO32" s="376"/>
      <c r="AP32" s="428"/>
      <c r="AQ32" s="429"/>
      <c r="AR32" s="429"/>
      <c r="AS32" s="429"/>
      <c r="AT32" s="430"/>
      <c r="AU32" s="370" t="s">
        <v>255</v>
      </c>
      <c r="AV32" s="370"/>
      <c r="AW32" s="370"/>
      <c r="AX32" s="371" t="s">
        <v>256</v>
      </c>
      <c r="AY32" s="372"/>
      <c r="AZ32" s="372"/>
      <c r="BA32" s="372"/>
      <c r="BB32" s="372"/>
      <c r="BC32" s="372"/>
      <c r="BD32" s="372"/>
      <c r="BE32" s="372"/>
      <c r="BF32" s="373"/>
      <c r="BG32" s="431">
        <v>99.3</v>
      </c>
      <c r="BH32" s="403"/>
      <c r="BI32" s="403"/>
      <c r="BJ32" s="403"/>
      <c r="BK32" s="403"/>
      <c r="BL32" s="403"/>
      <c r="BM32" s="375">
        <v>98.1</v>
      </c>
      <c r="BN32" s="432"/>
      <c r="BO32" s="432"/>
      <c r="BP32" s="432"/>
      <c r="BQ32" s="433"/>
      <c r="BR32" s="431">
        <v>99.4</v>
      </c>
      <c r="BS32" s="403"/>
      <c r="BT32" s="403"/>
      <c r="BU32" s="403"/>
      <c r="BV32" s="403"/>
      <c r="BW32" s="403"/>
      <c r="BX32" s="375">
        <v>97.9</v>
      </c>
      <c r="BY32" s="432"/>
      <c r="BZ32" s="432"/>
      <c r="CA32" s="432"/>
      <c r="CB32" s="433"/>
      <c r="CD32" s="434"/>
      <c r="CE32" s="435"/>
      <c r="CF32" s="383" t="s">
        <v>257</v>
      </c>
      <c r="CG32" s="384"/>
      <c r="CH32" s="384"/>
      <c r="CI32" s="384"/>
      <c r="CJ32" s="384"/>
      <c r="CK32" s="384"/>
      <c r="CL32" s="384"/>
      <c r="CM32" s="384"/>
      <c r="CN32" s="384"/>
      <c r="CO32" s="384"/>
      <c r="CP32" s="384"/>
      <c r="CQ32" s="385"/>
      <c r="CR32" s="364" t="s">
        <v>173</v>
      </c>
      <c r="CS32" s="365"/>
      <c r="CT32" s="365"/>
      <c r="CU32" s="365"/>
      <c r="CV32" s="365"/>
      <c r="CW32" s="365"/>
      <c r="CX32" s="365"/>
      <c r="CY32" s="366"/>
      <c r="CZ32" s="374" t="s">
        <v>173</v>
      </c>
      <c r="DA32" s="405"/>
      <c r="DB32" s="405"/>
      <c r="DC32" s="406"/>
      <c r="DD32" s="381" t="s">
        <v>173</v>
      </c>
      <c r="DE32" s="365"/>
      <c r="DF32" s="365"/>
      <c r="DG32" s="365"/>
      <c r="DH32" s="365"/>
      <c r="DI32" s="365"/>
      <c r="DJ32" s="365"/>
      <c r="DK32" s="366"/>
      <c r="DL32" s="381" t="s">
        <v>173</v>
      </c>
      <c r="DM32" s="365"/>
      <c r="DN32" s="365"/>
      <c r="DO32" s="365"/>
      <c r="DP32" s="365"/>
      <c r="DQ32" s="365"/>
      <c r="DR32" s="365"/>
      <c r="DS32" s="365"/>
      <c r="DT32" s="365"/>
      <c r="DU32" s="365"/>
      <c r="DV32" s="366"/>
      <c r="DW32" s="374" t="s">
        <v>173</v>
      </c>
      <c r="DX32" s="405"/>
      <c r="DY32" s="405"/>
      <c r="DZ32" s="405"/>
      <c r="EA32" s="405"/>
      <c r="EB32" s="405"/>
      <c r="EC32" s="407"/>
    </row>
    <row r="33" spans="2:133" ht="11.25" customHeight="1" x14ac:dyDescent="0.15">
      <c r="B33" s="371" t="s">
        <v>258</v>
      </c>
      <c r="C33" s="372"/>
      <c r="D33" s="372"/>
      <c r="E33" s="372"/>
      <c r="F33" s="372"/>
      <c r="G33" s="372"/>
      <c r="H33" s="372"/>
      <c r="I33" s="372"/>
      <c r="J33" s="372"/>
      <c r="K33" s="372"/>
      <c r="L33" s="372"/>
      <c r="M33" s="372"/>
      <c r="N33" s="372"/>
      <c r="O33" s="372"/>
      <c r="P33" s="372"/>
      <c r="Q33" s="373"/>
      <c r="R33" s="364">
        <v>5329146</v>
      </c>
      <c r="S33" s="365"/>
      <c r="T33" s="365"/>
      <c r="U33" s="365"/>
      <c r="V33" s="365"/>
      <c r="W33" s="365"/>
      <c r="X33" s="365"/>
      <c r="Y33" s="366"/>
      <c r="Z33" s="367">
        <v>5.5</v>
      </c>
      <c r="AA33" s="367"/>
      <c r="AB33" s="367"/>
      <c r="AC33" s="367"/>
      <c r="AD33" s="368" t="s">
        <v>173</v>
      </c>
      <c r="AE33" s="368"/>
      <c r="AF33" s="368"/>
      <c r="AG33" s="368"/>
      <c r="AH33" s="368"/>
      <c r="AI33" s="368"/>
      <c r="AJ33" s="368"/>
      <c r="AK33" s="368"/>
      <c r="AL33" s="374" t="s">
        <v>173</v>
      </c>
      <c r="AM33" s="375"/>
      <c r="AN33" s="375"/>
      <c r="AO33" s="376"/>
      <c r="AP33" s="436"/>
      <c r="AQ33" s="437"/>
      <c r="AR33" s="437"/>
      <c r="AS33" s="437"/>
      <c r="AT33" s="438"/>
      <c r="AU33" s="439"/>
      <c r="AV33" s="439"/>
      <c r="AW33" s="439"/>
      <c r="AX33" s="409" t="s">
        <v>259</v>
      </c>
      <c r="AY33" s="410"/>
      <c r="AZ33" s="410"/>
      <c r="BA33" s="410"/>
      <c r="BB33" s="410"/>
      <c r="BC33" s="410"/>
      <c r="BD33" s="410"/>
      <c r="BE33" s="410"/>
      <c r="BF33" s="411"/>
      <c r="BG33" s="440">
        <v>98.9</v>
      </c>
      <c r="BH33" s="441"/>
      <c r="BI33" s="441"/>
      <c r="BJ33" s="441"/>
      <c r="BK33" s="441"/>
      <c r="BL33" s="441"/>
      <c r="BM33" s="442">
        <v>98</v>
      </c>
      <c r="BN33" s="441"/>
      <c r="BO33" s="441"/>
      <c r="BP33" s="441"/>
      <c r="BQ33" s="443"/>
      <c r="BR33" s="440">
        <v>99.5</v>
      </c>
      <c r="BS33" s="441"/>
      <c r="BT33" s="441"/>
      <c r="BU33" s="441"/>
      <c r="BV33" s="441"/>
      <c r="BW33" s="441"/>
      <c r="BX33" s="442">
        <v>98.4</v>
      </c>
      <c r="BY33" s="441"/>
      <c r="BZ33" s="441"/>
      <c r="CA33" s="441"/>
      <c r="CB33" s="443"/>
      <c r="CD33" s="383" t="s">
        <v>260</v>
      </c>
      <c r="CE33" s="384"/>
      <c r="CF33" s="384"/>
      <c r="CG33" s="384"/>
      <c r="CH33" s="384"/>
      <c r="CI33" s="384"/>
      <c r="CJ33" s="384"/>
      <c r="CK33" s="384"/>
      <c r="CL33" s="384"/>
      <c r="CM33" s="384"/>
      <c r="CN33" s="384"/>
      <c r="CO33" s="384"/>
      <c r="CP33" s="384"/>
      <c r="CQ33" s="385"/>
      <c r="CR33" s="364">
        <v>36773848</v>
      </c>
      <c r="CS33" s="403"/>
      <c r="CT33" s="403"/>
      <c r="CU33" s="403"/>
      <c r="CV33" s="403"/>
      <c r="CW33" s="403"/>
      <c r="CX33" s="403"/>
      <c r="CY33" s="404"/>
      <c r="CZ33" s="374">
        <v>41.6</v>
      </c>
      <c r="DA33" s="405"/>
      <c r="DB33" s="405"/>
      <c r="DC33" s="406"/>
      <c r="DD33" s="381">
        <v>18456156</v>
      </c>
      <c r="DE33" s="403"/>
      <c r="DF33" s="403"/>
      <c r="DG33" s="403"/>
      <c r="DH33" s="403"/>
      <c r="DI33" s="403"/>
      <c r="DJ33" s="403"/>
      <c r="DK33" s="404"/>
      <c r="DL33" s="381">
        <v>10787416</v>
      </c>
      <c r="DM33" s="403"/>
      <c r="DN33" s="403"/>
      <c r="DO33" s="403"/>
      <c r="DP33" s="403"/>
      <c r="DQ33" s="403"/>
      <c r="DR33" s="403"/>
      <c r="DS33" s="403"/>
      <c r="DT33" s="403"/>
      <c r="DU33" s="403"/>
      <c r="DV33" s="404"/>
      <c r="DW33" s="374">
        <v>38</v>
      </c>
      <c r="DX33" s="405"/>
      <c r="DY33" s="405"/>
      <c r="DZ33" s="405"/>
      <c r="EA33" s="405"/>
      <c r="EB33" s="405"/>
      <c r="EC33" s="407"/>
    </row>
    <row r="34" spans="2:133" ht="11.25" customHeight="1" x14ac:dyDescent="0.15">
      <c r="B34" s="371" t="s">
        <v>261</v>
      </c>
      <c r="C34" s="372"/>
      <c r="D34" s="372"/>
      <c r="E34" s="372"/>
      <c r="F34" s="372"/>
      <c r="G34" s="372"/>
      <c r="H34" s="372"/>
      <c r="I34" s="372"/>
      <c r="J34" s="372"/>
      <c r="K34" s="372"/>
      <c r="L34" s="372"/>
      <c r="M34" s="372"/>
      <c r="N34" s="372"/>
      <c r="O34" s="372"/>
      <c r="P34" s="372"/>
      <c r="Q34" s="373"/>
      <c r="R34" s="364">
        <v>186222</v>
      </c>
      <c r="S34" s="365"/>
      <c r="T34" s="365"/>
      <c r="U34" s="365"/>
      <c r="V34" s="365"/>
      <c r="W34" s="365"/>
      <c r="X34" s="365"/>
      <c r="Y34" s="366"/>
      <c r="Z34" s="367">
        <v>0.2</v>
      </c>
      <c r="AA34" s="367"/>
      <c r="AB34" s="367"/>
      <c r="AC34" s="367"/>
      <c r="AD34" s="368">
        <v>169945</v>
      </c>
      <c r="AE34" s="368"/>
      <c r="AF34" s="368"/>
      <c r="AG34" s="368"/>
      <c r="AH34" s="368"/>
      <c r="AI34" s="368"/>
      <c r="AJ34" s="368"/>
      <c r="AK34" s="368"/>
      <c r="AL34" s="374">
        <v>0.6</v>
      </c>
      <c r="AM34" s="375"/>
      <c r="AN34" s="375"/>
      <c r="AO34" s="376"/>
      <c r="AP34" s="444"/>
      <c r="AQ34" s="445"/>
      <c r="AR34" s="370"/>
      <c r="AS34" s="421"/>
      <c r="AT34" s="421"/>
      <c r="AU34" s="421"/>
      <c r="AV34" s="421"/>
      <c r="AW34" s="421"/>
      <c r="AX34" s="421"/>
      <c r="AY34" s="421"/>
      <c r="AZ34" s="421"/>
      <c r="BA34" s="421"/>
      <c r="BB34" s="421"/>
      <c r="BC34" s="421"/>
      <c r="BD34" s="421"/>
      <c r="BE34" s="421"/>
      <c r="BF34" s="421"/>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D34" s="383" t="s">
        <v>262</v>
      </c>
      <c r="CE34" s="384"/>
      <c r="CF34" s="384"/>
      <c r="CG34" s="384"/>
      <c r="CH34" s="384"/>
      <c r="CI34" s="384"/>
      <c r="CJ34" s="384"/>
      <c r="CK34" s="384"/>
      <c r="CL34" s="384"/>
      <c r="CM34" s="384"/>
      <c r="CN34" s="384"/>
      <c r="CO34" s="384"/>
      <c r="CP34" s="384"/>
      <c r="CQ34" s="385"/>
      <c r="CR34" s="364">
        <v>8770987</v>
      </c>
      <c r="CS34" s="365"/>
      <c r="CT34" s="365"/>
      <c r="CU34" s="365"/>
      <c r="CV34" s="365"/>
      <c r="CW34" s="365"/>
      <c r="CX34" s="365"/>
      <c r="CY34" s="366"/>
      <c r="CZ34" s="374">
        <v>9.9</v>
      </c>
      <c r="DA34" s="405"/>
      <c r="DB34" s="405"/>
      <c r="DC34" s="406"/>
      <c r="DD34" s="381">
        <v>6258797</v>
      </c>
      <c r="DE34" s="365"/>
      <c r="DF34" s="365"/>
      <c r="DG34" s="365"/>
      <c r="DH34" s="365"/>
      <c r="DI34" s="365"/>
      <c r="DJ34" s="365"/>
      <c r="DK34" s="366"/>
      <c r="DL34" s="381">
        <v>5469461</v>
      </c>
      <c r="DM34" s="365"/>
      <c r="DN34" s="365"/>
      <c r="DO34" s="365"/>
      <c r="DP34" s="365"/>
      <c r="DQ34" s="365"/>
      <c r="DR34" s="365"/>
      <c r="DS34" s="365"/>
      <c r="DT34" s="365"/>
      <c r="DU34" s="365"/>
      <c r="DV34" s="366"/>
      <c r="DW34" s="374">
        <v>19.2</v>
      </c>
      <c r="DX34" s="405"/>
      <c r="DY34" s="405"/>
      <c r="DZ34" s="405"/>
      <c r="EA34" s="405"/>
      <c r="EB34" s="405"/>
      <c r="EC34" s="407"/>
    </row>
    <row r="35" spans="2:133" ht="11.25" customHeight="1" x14ac:dyDescent="0.15">
      <c r="B35" s="371" t="s">
        <v>263</v>
      </c>
      <c r="C35" s="372"/>
      <c r="D35" s="372"/>
      <c r="E35" s="372"/>
      <c r="F35" s="372"/>
      <c r="G35" s="372"/>
      <c r="H35" s="372"/>
      <c r="I35" s="372"/>
      <c r="J35" s="372"/>
      <c r="K35" s="372"/>
      <c r="L35" s="372"/>
      <c r="M35" s="372"/>
      <c r="N35" s="372"/>
      <c r="O35" s="372"/>
      <c r="P35" s="372"/>
      <c r="Q35" s="373"/>
      <c r="R35" s="364">
        <v>59707</v>
      </c>
      <c r="S35" s="365"/>
      <c r="T35" s="365"/>
      <c r="U35" s="365"/>
      <c r="V35" s="365"/>
      <c r="W35" s="365"/>
      <c r="X35" s="365"/>
      <c r="Y35" s="366"/>
      <c r="Z35" s="367">
        <v>0.1</v>
      </c>
      <c r="AA35" s="367"/>
      <c r="AB35" s="367"/>
      <c r="AC35" s="367"/>
      <c r="AD35" s="368" t="s">
        <v>173</v>
      </c>
      <c r="AE35" s="368"/>
      <c r="AF35" s="368"/>
      <c r="AG35" s="368"/>
      <c r="AH35" s="368"/>
      <c r="AI35" s="368"/>
      <c r="AJ35" s="368"/>
      <c r="AK35" s="368"/>
      <c r="AL35" s="374" t="s">
        <v>173</v>
      </c>
      <c r="AM35" s="375"/>
      <c r="AN35" s="375"/>
      <c r="AO35" s="376"/>
      <c r="AP35" s="446"/>
      <c r="AQ35" s="346" t="s">
        <v>264</v>
      </c>
      <c r="AR35" s="347"/>
      <c r="AS35" s="347"/>
      <c r="AT35" s="347"/>
      <c r="AU35" s="347"/>
      <c r="AV35" s="347"/>
      <c r="AW35" s="347"/>
      <c r="AX35" s="347"/>
      <c r="AY35" s="347"/>
      <c r="AZ35" s="347"/>
      <c r="BA35" s="347"/>
      <c r="BB35" s="347"/>
      <c r="BC35" s="347"/>
      <c r="BD35" s="347"/>
      <c r="BE35" s="347"/>
      <c r="BF35" s="348"/>
      <c r="BG35" s="346" t="s">
        <v>265</v>
      </c>
      <c r="BH35" s="347"/>
      <c r="BI35" s="347"/>
      <c r="BJ35" s="347"/>
      <c r="BK35" s="347"/>
      <c r="BL35" s="347"/>
      <c r="BM35" s="347"/>
      <c r="BN35" s="347"/>
      <c r="BO35" s="347"/>
      <c r="BP35" s="347"/>
      <c r="BQ35" s="347"/>
      <c r="BR35" s="347"/>
      <c r="BS35" s="347"/>
      <c r="BT35" s="347"/>
      <c r="BU35" s="347"/>
      <c r="BV35" s="347"/>
      <c r="BW35" s="347"/>
      <c r="BX35" s="347"/>
      <c r="BY35" s="347"/>
      <c r="BZ35" s="347"/>
      <c r="CA35" s="347"/>
      <c r="CB35" s="348"/>
      <c r="CD35" s="383" t="s">
        <v>266</v>
      </c>
      <c r="CE35" s="384"/>
      <c r="CF35" s="384"/>
      <c r="CG35" s="384"/>
      <c r="CH35" s="384"/>
      <c r="CI35" s="384"/>
      <c r="CJ35" s="384"/>
      <c r="CK35" s="384"/>
      <c r="CL35" s="384"/>
      <c r="CM35" s="384"/>
      <c r="CN35" s="384"/>
      <c r="CO35" s="384"/>
      <c r="CP35" s="384"/>
      <c r="CQ35" s="385"/>
      <c r="CR35" s="364">
        <v>314870</v>
      </c>
      <c r="CS35" s="403"/>
      <c r="CT35" s="403"/>
      <c r="CU35" s="403"/>
      <c r="CV35" s="403"/>
      <c r="CW35" s="403"/>
      <c r="CX35" s="403"/>
      <c r="CY35" s="404"/>
      <c r="CZ35" s="374">
        <v>0.4</v>
      </c>
      <c r="DA35" s="405"/>
      <c r="DB35" s="405"/>
      <c r="DC35" s="406"/>
      <c r="DD35" s="381">
        <v>310301</v>
      </c>
      <c r="DE35" s="403"/>
      <c r="DF35" s="403"/>
      <c r="DG35" s="403"/>
      <c r="DH35" s="403"/>
      <c r="DI35" s="403"/>
      <c r="DJ35" s="403"/>
      <c r="DK35" s="404"/>
      <c r="DL35" s="381">
        <v>310301</v>
      </c>
      <c r="DM35" s="403"/>
      <c r="DN35" s="403"/>
      <c r="DO35" s="403"/>
      <c r="DP35" s="403"/>
      <c r="DQ35" s="403"/>
      <c r="DR35" s="403"/>
      <c r="DS35" s="403"/>
      <c r="DT35" s="403"/>
      <c r="DU35" s="403"/>
      <c r="DV35" s="404"/>
      <c r="DW35" s="374">
        <v>1.1000000000000001</v>
      </c>
      <c r="DX35" s="405"/>
      <c r="DY35" s="405"/>
      <c r="DZ35" s="405"/>
      <c r="EA35" s="405"/>
      <c r="EB35" s="405"/>
      <c r="EC35" s="407"/>
    </row>
    <row r="36" spans="2:133" ht="11.25" customHeight="1" x14ac:dyDescent="0.15">
      <c r="B36" s="371" t="s">
        <v>267</v>
      </c>
      <c r="C36" s="372"/>
      <c r="D36" s="372"/>
      <c r="E36" s="372"/>
      <c r="F36" s="372"/>
      <c r="G36" s="372"/>
      <c r="H36" s="372"/>
      <c r="I36" s="372"/>
      <c r="J36" s="372"/>
      <c r="K36" s="372"/>
      <c r="L36" s="372"/>
      <c r="M36" s="372"/>
      <c r="N36" s="372"/>
      <c r="O36" s="372"/>
      <c r="P36" s="372"/>
      <c r="Q36" s="373"/>
      <c r="R36" s="364">
        <v>7512225</v>
      </c>
      <c r="S36" s="365"/>
      <c r="T36" s="365"/>
      <c r="U36" s="365"/>
      <c r="V36" s="365"/>
      <c r="W36" s="365"/>
      <c r="X36" s="365"/>
      <c r="Y36" s="366"/>
      <c r="Z36" s="367">
        <v>7.8</v>
      </c>
      <c r="AA36" s="367"/>
      <c r="AB36" s="367"/>
      <c r="AC36" s="367"/>
      <c r="AD36" s="368" t="s">
        <v>173</v>
      </c>
      <c r="AE36" s="368"/>
      <c r="AF36" s="368"/>
      <c r="AG36" s="368"/>
      <c r="AH36" s="368"/>
      <c r="AI36" s="368"/>
      <c r="AJ36" s="368"/>
      <c r="AK36" s="368"/>
      <c r="AL36" s="374" t="s">
        <v>173</v>
      </c>
      <c r="AM36" s="375"/>
      <c r="AN36" s="375"/>
      <c r="AO36" s="376"/>
      <c r="AP36" s="446"/>
      <c r="AQ36" s="447" t="s">
        <v>268</v>
      </c>
      <c r="AR36" s="448"/>
      <c r="AS36" s="448"/>
      <c r="AT36" s="448"/>
      <c r="AU36" s="448"/>
      <c r="AV36" s="448"/>
      <c r="AW36" s="448"/>
      <c r="AX36" s="448"/>
      <c r="AY36" s="449"/>
      <c r="AZ36" s="356">
        <v>5701851</v>
      </c>
      <c r="BA36" s="357"/>
      <c r="BB36" s="357"/>
      <c r="BC36" s="357"/>
      <c r="BD36" s="357"/>
      <c r="BE36" s="357"/>
      <c r="BF36" s="450"/>
      <c r="BG36" s="377" t="s">
        <v>269</v>
      </c>
      <c r="BH36" s="378"/>
      <c r="BI36" s="378"/>
      <c r="BJ36" s="378"/>
      <c r="BK36" s="378"/>
      <c r="BL36" s="378"/>
      <c r="BM36" s="378"/>
      <c r="BN36" s="378"/>
      <c r="BO36" s="378"/>
      <c r="BP36" s="378"/>
      <c r="BQ36" s="378"/>
      <c r="BR36" s="378"/>
      <c r="BS36" s="378"/>
      <c r="BT36" s="378"/>
      <c r="BU36" s="379"/>
      <c r="BV36" s="356">
        <v>366209</v>
      </c>
      <c r="BW36" s="357"/>
      <c r="BX36" s="357"/>
      <c r="BY36" s="357"/>
      <c r="BZ36" s="357"/>
      <c r="CA36" s="357"/>
      <c r="CB36" s="450"/>
      <c r="CD36" s="383" t="s">
        <v>270</v>
      </c>
      <c r="CE36" s="384"/>
      <c r="CF36" s="384"/>
      <c r="CG36" s="384"/>
      <c r="CH36" s="384"/>
      <c r="CI36" s="384"/>
      <c r="CJ36" s="384"/>
      <c r="CK36" s="384"/>
      <c r="CL36" s="384"/>
      <c r="CM36" s="384"/>
      <c r="CN36" s="384"/>
      <c r="CO36" s="384"/>
      <c r="CP36" s="384"/>
      <c r="CQ36" s="385"/>
      <c r="CR36" s="364">
        <v>19118197</v>
      </c>
      <c r="CS36" s="365"/>
      <c r="CT36" s="365"/>
      <c r="CU36" s="365"/>
      <c r="CV36" s="365"/>
      <c r="CW36" s="365"/>
      <c r="CX36" s="365"/>
      <c r="CY36" s="366"/>
      <c r="CZ36" s="374">
        <v>21.6</v>
      </c>
      <c r="DA36" s="405"/>
      <c r="DB36" s="405"/>
      <c r="DC36" s="406"/>
      <c r="DD36" s="381">
        <v>4434509</v>
      </c>
      <c r="DE36" s="365"/>
      <c r="DF36" s="365"/>
      <c r="DG36" s="365"/>
      <c r="DH36" s="365"/>
      <c r="DI36" s="365"/>
      <c r="DJ36" s="365"/>
      <c r="DK36" s="366"/>
      <c r="DL36" s="381">
        <v>1545053</v>
      </c>
      <c r="DM36" s="365"/>
      <c r="DN36" s="365"/>
      <c r="DO36" s="365"/>
      <c r="DP36" s="365"/>
      <c r="DQ36" s="365"/>
      <c r="DR36" s="365"/>
      <c r="DS36" s="365"/>
      <c r="DT36" s="365"/>
      <c r="DU36" s="365"/>
      <c r="DV36" s="366"/>
      <c r="DW36" s="374">
        <v>5.4</v>
      </c>
      <c r="DX36" s="405"/>
      <c r="DY36" s="405"/>
      <c r="DZ36" s="405"/>
      <c r="EA36" s="405"/>
      <c r="EB36" s="405"/>
      <c r="EC36" s="407"/>
    </row>
    <row r="37" spans="2:133" ht="11.25" customHeight="1" x14ac:dyDescent="0.15">
      <c r="B37" s="371" t="s">
        <v>271</v>
      </c>
      <c r="C37" s="372"/>
      <c r="D37" s="372"/>
      <c r="E37" s="372"/>
      <c r="F37" s="372"/>
      <c r="G37" s="372"/>
      <c r="H37" s="372"/>
      <c r="I37" s="372"/>
      <c r="J37" s="372"/>
      <c r="K37" s="372"/>
      <c r="L37" s="372"/>
      <c r="M37" s="372"/>
      <c r="N37" s="372"/>
      <c r="O37" s="372"/>
      <c r="P37" s="372"/>
      <c r="Q37" s="373"/>
      <c r="R37" s="364">
        <v>4765562</v>
      </c>
      <c r="S37" s="365"/>
      <c r="T37" s="365"/>
      <c r="U37" s="365"/>
      <c r="V37" s="365"/>
      <c r="W37" s="365"/>
      <c r="X37" s="365"/>
      <c r="Y37" s="366"/>
      <c r="Z37" s="367">
        <v>4.9000000000000004</v>
      </c>
      <c r="AA37" s="367"/>
      <c r="AB37" s="367"/>
      <c r="AC37" s="367"/>
      <c r="AD37" s="368" t="s">
        <v>173</v>
      </c>
      <c r="AE37" s="368"/>
      <c r="AF37" s="368"/>
      <c r="AG37" s="368"/>
      <c r="AH37" s="368"/>
      <c r="AI37" s="368"/>
      <c r="AJ37" s="368"/>
      <c r="AK37" s="368"/>
      <c r="AL37" s="374" t="s">
        <v>173</v>
      </c>
      <c r="AM37" s="375"/>
      <c r="AN37" s="375"/>
      <c r="AO37" s="376"/>
      <c r="AQ37" s="451" t="s">
        <v>272</v>
      </c>
      <c r="AR37" s="452"/>
      <c r="AS37" s="452"/>
      <c r="AT37" s="452"/>
      <c r="AU37" s="452"/>
      <c r="AV37" s="452"/>
      <c r="AW37" s="452"/>
      <c r="AX37" s="452"/>
      <c r="AY37" s="453"/>
      <c r="AZ37" s="364">
        <v>686856</v>
      </c>
      <c r="BA37" s="365"/>
      <c r="BB37" s="365"/>
      <c r="BC37" s="365"/>
      <c r="BD37" s="403"/>
      <c r="BE37" s="403"/>
      <c r="BF37" s="433"/>
      <c r="BG37" s="383" t="s">
        <v>273</v>
      </c>
      <c r="BH37" s="384"/>
      <c r="BI37" s="384"/>
      <c r="BJ37" s="384"/>
      <c r="BK37" s="384"/>
      <c r="BL37" s="384"/>
      <c r="BM37" s="384"/>
      <c r="BN37" s="384"/>
      <c r="BO37" s="384"/>
      <c r="BP37" s="384"/>
      <c r="BQ37" s="384"/>
      <c r="BR37" s="384"/>
      <c r="BS37" s="384"/>
      <c r="BT37" s="384"/>
      <c r="BU37" s="385"/>
      <c r="BV37" s="364">
        <v>289257</v>
      </c>
      <c r="BW37" s="365"/>
      <c r="BX37" s="365"/>
      <c r="BY37" s="365"/>
      <c r="BZ37" s="365"/>
      <c r="CA37" s="365"/>
      <c r="CB37" s="382"/>
      <c r="CD37" s="383" t="s">
        <v>274</v>
      </c>
      <c r="CE37" s="384"/>
      <c r="CF37" s="384"/>
      <c r="CG37" s="384"/>
      <c r="CH37" s="384"/>
      <c r="CI37" s="384"/>
      <c r="CJ37" s="384"/>
      <c r="CK37" s="384"/>
      <c r="CL37" s="384"/>
      <c r="CM37" s="384"/>
      <c r="CN37" s="384"/>
      <c r="CO37" s="384"/>
      <c r="CP37" s="384"/>
      <c r="CQ37" s="385"/>
      <c r="CR37" s="364">
        <v>2799</v>
      </c>
      <c r="CS37" s="403"/>
      <c r="CT37" s="403"/>
      <c r="CU37" s="403"/>
      <c r="CV37" s="403"/>
      <c r="CW37" s="403"/>
      <c r="CX37" s="403"/>
      <c r="CY37" s="404"/>
      <c r="CZ37" s="374">
        <v>0</v>
      </c>
      <c r="DA37" s="405"/>
      <c r="DB37" s="405"/>
      <c r="DC37" s="406"/>
      <c r="DD37" s="381">
        <v>2799</v>
      </c>
      <c r="DE37" s="403"/>
      <c r="DF37" s="403"/>
      <c r="DG37" s="403"/>
      <c r="DH37" s="403"/>
      <c r="DI37" s="403"/>
      <c r="DJ37" s="403"/>
      <c r="DK37" s="404"/>
      <c r="DL37" s="381">
        <v>2753</v>
      </c>
      <c r="DM37" s="403"/>
      <c r="DN37" s="403"/>
      <c r="DO37" s="403"/>
      <c r="DP37" s="403"/>
      <c r="DQ37" s="403"/>
      <c r="DR37" s="403"/>
      <c r="DS37" s="403"/>
      <c r="DT37" s="403"/>
      <c r="DU37" s="403"/>
      <c r="DV37" s="404"/>
      <c r="DW37" s="374">
        <v>0</v>
      </c>
      <c r="DX37" s="405"/>
      <c r="DY37" s="405"/>
      <c r="DZ37" s="405"/>
      <c r="EA37" s="405"/>
      <c r="EB37" s="405"/>
      <c r="EC37" s="407"/>
    </row>
    <row r="38" spans="2:133" ht="11.25" customHeight="1" x14ac:dyDescent="0.15">
      <c r="B38" s="371" t="s">
        <v>275</v>
      </c>
      <c r="C38" s="372"/>
      <c r="D38" s="372"/>
      <c r="E38" s="372"/>
      <c r="F38" s="372"/>
      <c r="G38" s="372"/>
      <c r="H38" s="372"/>
      <c r="I38" s="372"/>
      <c r="J38" s="372"/>
      <c r="K38" s="372"/>
      <c r="L38" s="372"/>
      <c r="M38" s="372"/>
      <c r="N38" s="372"/>
      <c r="O38" s="372"/>
      <c r="P38" s="372"/>
      <c r="Q38" s="373"/>
      <c r="R38" s="364">
        <v>4662288</v>
      </c>
      <c r="S38" s="365"/>
      <c r="T38" s="365"/>
      <c r="U38" s="365"/>
      <c r="V38" s="365"/>
      <c r="W38" s="365"/>
      <c r="X38" s="365"/>
      <c r="Y38" s="366"/>
      <c r="Z38" s="367">
        <v>4.8</v>
      </c>
      <c r="AA38" s="367"/>
      <c r="AB38" s="367"/>
      <c r="AC38" s="367"/>
      <c r="AD38" s="368">
        <v>614</v>
      </c>
      <c r="AE38" s="368"/>
      <c r="AF38" s="368"/>
      <c r="AG38" s="368"/>
      <c r="AH38" s="368"/>
      <c r="AI38" s="368"/>
      <c r="AJ38" s="368"/>
      <c r="AK38" s="368"/>
      <c r="AL38" s="374">
        <v>0</v>
      </c>
      <c r="AM38" s="375"/>
      <c r="AN38" s="375"/>
      <c r="AO38" s="376"/>
      <c r="AQ38" s="451" t="s">
        <v>276</v>
      </c>
      <c r="AR38" s="452"/>
      <c r="AS38" s="452"/>
      <c r="AT38" s="452"/>
      <c r="AU38" s="452"/>
      <c r="AV38" s="452"/>
      <c r="AW38" s="452"/>
      <c r="AX38" s="452"/>
      <c r="AY38" s="453"/>
      <c r="AZ38" s="364">
        <v>359065</v>
      </c>
      <c r="BA38" s="365"/>
      <c r="BB38" s="365"/>
      <c r="BC38" s="365"/>
      <c r="BD38" s="403"/>
      <c r="BE38" s="403"/>
      <c r="BF38" s="433"/>
      <c r="BG38" s="383" t="s">
        <v>277</v>
      </c>
      <c r="BH38" s="384"/>
      <c r="BI38" s="384"/>
      <c r="BJ38" s="384"/>
      <c r="BK38" s="384"/>
      <c r="BL38" s="384"/>
      <c r="BM38" s="384"/>
      <c r="BN38" s="384"/>
      <c r="BO38" s="384"/>
      <c r="BP38" s="384"/>
      <c r="BQ38" s="384"/>
      <c r="BR38" s="384"/>
      <c r="BS38" s="384"/>
      <c r="BT38" s="384"/>
      <c r="BU38" s="385"/>
      <c r="BV38" s="364">
        <v>17588</v>
      </c>
      <c r="BW38" s="365"/>
      <c r="BX38" s="365"/>
      <c r="BY38" s="365"/>
      <c r="BZ38" s="365"/>
      <c r="CA38" s="365"/>
      <c r="CB38" s="382"/>
      <c r="CD38" s="383" t="s">
        <v>278</v>
      </c>
      <c r="CE38" s="384"/>
      <c r="CF38" s="384"/>
      <c r="CG38" s="384"/>
      <c r="CH38" s="384"/>
      <c r="CI38" s="384"/>
      <c r="CJ38" s="384"/>
      <c r="CK38" s="384"/>
      <c r="CL38" s="384"/>
      <c r="CM38" s="384"/>
      <c r="CN38" s="384"/>
      <c r="CO38" s="384"/>
      <c r="CP38" s="384"/>
      <c r="CQ38" s="385"/>
      <c r="CR38" s="364">
        <v>4537021</v>
      </c>
      <c r="CS38" s="365"/>
      <c r="CT38" s="365"/>
      <c r="CU38" s="365"/>
      <c r="CV38" s="365"/>
      <c r="CW38" s="365"/>
      <c r="CX38" s="365"/>
      <c r="CY38" s="366"/>
      <c r="CZ38" s="374">
        <v>5.0999999999999996</v>
      </c>
      <c r="DA38" s="405"/>
      <c r="DB38" s="405"/>
      <c r="DC38" s="406"/>
      <c r="DD38" s="381">
        <v>3561673</v>
      </c>
      <c r="DE38" s="365"/>
      <c r="DF38" s="365"/>
      <c r="DG38" s="365"/>
      <c r="DH38" s="365"/>
      <c r="DI38" s="365"/>
      <c r="DJ38" s="365"/>
      <c r="DK38" s="366"/>
      <c r="DL38" s="381">
        <v>3462601</v>
      </c>
      <c r="DM38" s="365"/>
      <c r="DN38" s="365"/>
      <c r="DO38" s="365"/>
      <c r="DP38" s="365"/>
      <c r="DQ38" s="365"/>
      <c r="DR38" s="365"/>
      <c r="DS38" s="365"/>
      <c r="DT38" s="365"/>
      <c r="DU38" s="365"/>
      <c r="DV38" s="366"/>
      <c r="DW38" s="374">
        <v>12.2</v>
      </c>
      <c r="DX38" s="405"/>
      <c r="DY38" s="405"/>
      <c r="DZ38" s="405"/>
      <c r="EA38" s="405"/>
      <c r="EB38" s="405"/>
      <c r="EC38" s="407"/>
    </row>
    <row r="39" spans="2:133" ht="11.25" customHeight="1" x14ac:dyDescent="0.15">
      <c r="B39" s="371" t="s">
        <v>279</v>
      </c>
      <c r="C39" s="372"/>
      <c r="D39" s="372"/>
      <c r="E39" s="372"/>
      <c r="F39" s="372"/>
      <c r="G39" s="372"/>
      <c r="H39" s="372"/>
      <c r="I39" s="372"/>
      <c r="J39" s="372"/>
      <c r="K39" s="372"/>
      <c r="L39" s="372"/>
      <c r="M39" s="372"/>
      <c r="N39" s="372"/>
      <c r="O39" s="372"/>
      <c r="P39" s="372"/>
      <c r="Q39" s="373"/>
      <c r="R39" s="364">
        <v>11199987</v>
      </c>
      <c r="S39" s="365"/>
      <c r="T39" s="365"/>
      <c r="U39" s="365"/>
      <c r="V39" s="365"/>
      <c r="W39" s="365"/>
      <c r="X39" s="365"/>
      <c r="Y39" s="366"/>
      <c r="Z39" s="367">
        <v>11.6</v>
      </c>
      <c r="AA39" s="367"/>
      <c r="AB39" s="367"/>
      <c r="AC39" s="367"/>
      <c r="AD39" s="368" t="s">
        <v>173</v>
      </c>
      <c r="AE39" s="368"/>
      <c r="AF39" s="368"/>
      <c r="AG39" s="368"/>
      <c r="AH39" s="368"/>
      <c r="AI39" s="368"/>
      <c r="AJ39" s="368"/>
      <c r="AK39" s="368"/>
      <c r="AL39" s="374" t="s">
        <v>173</v>
      </c>
      <c r="AM39" s="375"/>
      <c r="AN39" s="375"/>
      <c r="AO39" s="376"/>
      <c r="AQ39" s="451" t="s">
        <v>280</v>
      </c>
      <c r="AR39" s="452"/>
      <c r="AS39" s="452"/>
      <c r="AT39" s="452"/>
      <c r="AU39" s="452"/>
      <c r="AV39" s="452"/>
      <c r="AW39" s="452"/>
      <c r="AX39" s="452"/>
      <c r="AY39" s="453"/>
      <c r="AZ39" s="364">
        <v>118477</v>
      </c>
      <c r="BA39" s="365"/>
      <c r="BB39" s="365"/>
      <c r="BC39" s="365"/>
      <c r="BD39" s="403"/>
      <c r="BE39" s="403"/>
      <c r="BF39" s="433"/>
      <c r="BG39" s="383" t="s">
        <v>281</v>
      </c>
      <c r="BH39" s="384"/>
      <c r="BI39" s="384"/>
      <c r="BJ39" s="384"/>
      <c r="BK39" s="384"/>
      <c r="BL39" s="384"/>
      <c r="BM39" s="384"/>
      <c r="BN39" s="384"/>
      <c r="BO39" s="384"/>
      <c r="BP39" s="384"/>
      <c r="BQ39" s="384"/>
      <c r="BR39" s="384"/>
      <c r="BS39" s="384"/>
      <c r="BT39" s="384"/>
      <c r="BU39" s="385"/>
      <c r="BV39" s="364">
        <v>26918</v>
      </c>
      <c r="BW39" s="365"/>
      <c r="BX39" s="365"/>
      <c r="BY39" s="365"/>
      <c r="BZ39" s="365"/>
      <c r="CA39" s="365"/>
      <c r="CB39" s="382"/>
      <c r="CD39" s="383" t="s">
        <v>282</v>
      </c>
      <c r="CE39" s="384"/>
      <c r="CF39" s="384"/>
      <c r="CG39" s="384"/>
      <c r="CH39" s="384"/>
      <c r="CI39" s="384"/>
      <c r="CJ39" s="384"/>
      <c r="CK39" s="384"/>
      <c r="CL39" s="384"/>
      <c r="CM39" s="384"/>
      <c r="CN39" s="384"/>
      <c r="CO39" s="384"/>
      <c r="CP39" s="384"/>
      <c r="CQ39" s="385"/>
      <c r="CR39" s="364">
        <v>4022025</v>
      </c>
      <c r="CS39" s="403"/>
      <c r="CT39" s="403"/>
      <c r="CU39" s="403"/>
      <c r="CV39" s="403"/>
      <c r="CW39" s="403"/>
      <c r="CX39" s="403"/>
      <c r="CY39" s="404"/>
      <c r="CZ39" s="374">
        <v>4.5</v>
      </c>
      <c r="DA39" s="405"/>
      <c r="DB39" s="405"/>
      <c r="DC39" s="406"/>
      <c r="DD39" s="381">
        <v>3880829</v>
      </c>
      <c r="DE39" s="403"/>
      <c r="DF39" s="403"/>
      <c r="DG39" s="403"/>
      <c r="DH39" s="403"/>
      <c r="DI39" s="403"/>
      <c r="DJ39" s="403"/>
      <c r="DK39" s="404"/>
      <c r="DL39" s="381" t="s">
        <v>173</v>
      </c>
      <c r="DM39" s="403"/>
      <c r="DN39" s="403"/>
      <c r="DO39" s="403"/>
      <c r="DP39" s="403"/>
      <c r="DQ39" s="403"/>
      <c r="DR39" s="403"/>
      <c r="DS39" s="403"/>
      <c r="DT39" s="403"/>
      <c r="DU39" s="403"/>
      <c r="DV39" s="404"/>
      <c r="DW39" s="374" t="s">
        <v>173</v>
      </c>
      <c r="DX39" s="405"/>
      <c r="DY39" s="405"/>
      <c r="DZ39" s="405"/>
      <c r="EA39" s="405"/>
      <c r="EB39" s="405"/>
      <c r="EC39" s="407"/>
    </row>
    <row r="40" spans="2:133" ht="11.25" customHeight="1" x14ac:dyDescent="0.15">
      <c r="B40" s="371" t="s">
        <v>283</v>
      </c>
      <c r="C40" s="372"/>
      <c r="D40" s="372"/>
      <c r="E40" s="372"/>
      <c r="F40" s="372"/>
      <c r="G40" s="372"/>
      <c r="H40" s="372"/>
      <c r="I40" s="372"/>
      <c r="J40" s="372"/>
      <c r="K40" s="372"/>
      <c r="L40" s="372"/>
      <c r="M40" s="372"/>
      <c r="N40" s="372"/>
      <c r="O40" s="372"/>
      <c r="P40" s="372"/>
      <c r="Q40" s="373"/>
      <c r="R40" s="364" t="s">
        <v>173</v>
      </c>
      <c r="S40" s="365"/>
      <c r="T40" s="365"/>
      <c r="U40" s="365"/>
      <c r="V40" s="365"/>
      <c r="W40" s="365"/>
      <c r="X40" s="365"/>
      <c r="Y40" s="366"/>
      <c r="Z40" s="367" t="s">
        <v>173</v>
      </c>
      <c r="AA40" s="367"/>
      <c r="AB40" s="367"/>
      <c r="AC40" s="367"/>
      <c r="AD40" s="368" t="s">
        <v>173</v>
      </c>
      <c r="AE40" s="368"/>
      <c r="AF40" s="368"/>
      <c r="AG40" s="368"/>
      <c r="AH40" s="368"/>
      <c r="AI40" s="368"/>
      <c r="AJ40" s="368"/>
      <c r="AK40" s="368"/>
      <c r="AL40" s="374" t="s">
        <v>173</v>
      </c>
      <c r="AM40" s="375"/>
      <c r="AN40" s="375"/>
      <c r="AO40" s="376"/>
      <c r="AQ40" s="451" t="s">
        <v>284</v>
      </c>
      <c r="AR40" s="452"/>
      <c r="AS40" s="452"/>
      <c r="AT40" s="452"/>
      <c r="AU40" s="452"/>
      <c r="AV40" s="452"/>
      <c r="AW40" s="452"/>
      <c r="AX40" s="452"/>
      <c r="AY40" s="453"/>
      <c r="AZ40" s="364">
        <v>99375</v>
      </c>
      <c r="BA40" s="365"/>
      <c r="BB40" s="365"/>
      <c r="BC40" s="365"/>
      <c r="BD40" s="403"/>
      <c r="BE40" s="403"/>
      <c r="BF40" s="433"/>
      <c r="BG40" s="454" t="s">
        <v>285</v>
      </c>
      <c r="BH40" s="455"/>
      <c r="BI40" s="455"/>
      <c r="BJ40" s="455"/>
      <c r="BK40" s="455"/>
      <c r="BL40" s="456"/>
      <c r="BM40" s="384" t="s">
        <v>286</v>
      </c>
      <c r="BN40" s="384"/>
      <c r="BO40" s="384"/>
      <c r="BP40" s="384"/>
      <c r="BQ40" s="384"/>
      <c r="BR40" s="384"/>
      <c r="BS40" s="384"/>
      <c r="BT40" s="384"/>
      <c r="BU40" s="385"/>
      <c r="BV40" s="364">
        <v>122</v>
      </c>
      <c r="BW40" s="365"/>
      <c r="BX40" s="365"/>
      <c r="BY40" s="365"/>
      <c r="BZ40" s="365"/>
      <c r="CA40" s="365"/>
      <c r="CB40" s="382"/>
      <c r="CD40" s="383" t="s">
        <v>287</v>
      </c>
      <c r="CE40" s="384"/>
      <c r="CF40" s="384"/>
      <c r="CG40" s="384"/>
      <c r="CH40" s="384"/>
      <c r="CI40" s="384"/>
      <c r="CJ40" s="384"/>
      <c r="CK40" s="384"/>
      <c r="CL40" s="384"/>
      <c r="CM40" s="384"/>
      <c r="CN40" s="384"/>
      <c r="CO40" s="384"/>
      <c r="CP40" s="384"/>
      <c r="CQ40" s="385"/>
      <c r="CR40" s="364">
        <v>10748</v>
      </c>
      <c r="CS40" s="365"/>
      <c r="CT40" s="365"/>
      <c r="CU40" s="365"/>
      <c r="CV40" s="365"/>
      <c r="CW40" s="365"/>
      <c r="CX40" s="365"/>
      <c r="CY40" s="366"/>
      <c r="CZ40" s="374">
        <v>0</v>
      </c>
      <c r="DA40" s="405"/>
      <c r="DB40" s="405"/>
      <c r="DC40" s="406"/>
      <c r="DD40" s="381">
        <v>10047</v>
      </c>
      <c r="DE40" s="365"/>
      <c r="DF40" s="365"/>
      <c r="DG40" s="365"/>
      <c r="DH40" s="365"/>
      <c r="DI40" s="365"/>
      <c r="DJ40" s="365"/>
      <c r="DK40" s="366"/>
      <c r="DL40" s="381" t="s">
        <v>173</v>
      </c>
      <c r="DM40" s="365"/>
      <c r="DN40" s="365"/>
      <c r="DO40" s="365"/>
      <c r="DP40" s="365"/>
      <c r="DQ40" s="365"/>
      <c r="DR40" s="365"/>
      <c r="DS40" s="365"/>
      <c r="DT40" s="365"/>
      <c r="DU40" s="365"/>
      <c r="DV40" s="366"/>
      <c r="DW40" s="374" t="s">
        <v>173</v>
      </c>
      <c r="DX40" s="405"/>
      <c r="DY40" s="405"/>
      <c r="DZ40" s="405"/>
      <c r="EA40" s="405"/>
      <c r="EB40" s="405"/>
      <c r="EC40" s="407"/>
    </row>
    <row r="41" spans="2:133" ht="11.25" customHeight="1" x14ac:dyDescent="0.15">
      <c r="B41" s="371" t="s">
        <v>288</v>
      </c>
      <c r="C41" s="372"/>
      <c r="D41" s="372"/>
      <c r="E41" s="372"/>
      <c r="F41" s="372"/>
      <c r="G41" s="372"/>
      <c r="H41" s="372"/>
      <c r="I41" s="372"/>
      <c r="J41" s="372"/>
      <c r="K41" s="372"/>
      <c r="L41" s="372"/>
      <c r="M41" s="372"/>
      <c r="N41" s="372"/>
      <c r="O41" s="372"/>
      <c r="P41" s="372"/>
      <c r="Q41" s="373"/>
      <c r="R41" s="364" t="s">
        <v>173</v>
      </c>
      <c r="S41" s="365"/>
      <c r="T41" s="365"/>
      <c r="U41" s="365"/>
      <c r="V41" s="365"/>
      <c r="W41" s="365"/>
      <c r="X41" s="365"/>
      <c r="Y41" s="366"/>
      <c r="Z41" s="367" t="s">
        <v>173</v>
      </c>
      <c r="AA41" s="367"/>
      <c r="AB41" s="367"/>
      <c r="AC41" s="367"/>
      <c r="AD41" s="368" t="s">
        <v>173</v>
      </c>
      <c r="AE41" s="368"/>
      <c r="AF41" s="368"/>
      <c r="AG41" s="368"/>
      <c r="AH41" s="368"/>
      <c r="AI41" s="368"/>
      <c r="AJ41" s="368"/>
      <c r="AK41" s="368"/>
      <c r="AL41" s="374" t="s">
        <v>173</v>
      </c>
      <c r="AM41" s="375"/>
      <c r="AN41" s="375"/>
      <c r="AO41" s="376"/>
      <c r="AQ41" s="451" t="s">
        <v>289</v>
      </c>
      <c r="AR41" s="452"/>
      <c r="AS41" s="452"/>
      <c r="AT41" s="452"/>
      <c r="AU41" s="452"/>
      <c r="AV41" s="452"/>
      <c r="AW41" s="452"/>
      <c r="AX41" s="452"/>
      <c r="AY41" s="453"/>
      <c r="AZ41" s="364">
        <v>1245768</v>
      </c>
      <c r="BA41" s="365"/>
      <c r="BB41" s="365"/>
      <c r="BC41" s="365"/>
      <c r="BD41" s="403"/>
      <c r="BE41" s="403"/>
      <c r="BF41" s="433"/>
      <c r="BG41" s="454"/>
      <c r="BH41" s="455"/>
      <c r="BI41" s="455"/>
      <c r="BJ41" s="455"/>
      <c r="BK41" s="455"/>
      <c r="BL41" s="456"/>
      <c r="BM41" s="384" t="s">
        <v>290</v>
      </c>
      <c r="BN41" s="384"/>
      <c r="BO41" s="384"/>
      <c r="BP41" s="384"/>
      <c r="BQ41" s="384"/>
      <c r="BR41" s="384"/>
      <c r="BS41" s="384"/>
      <c r="BT41" s="384"/>
      <c r="BU41" s="385"/>
      <c r="BV41" s="364">
        <v>3</v>
      </c>
      <c r="BW41" s="365"/>
      <c r="BX41" s="365"/>
      <c r="BY41" s="365"/>
      <c r="BZ41" s="365"/>
      <c r="CA41" s="365"/>
      <c r="CB41" s="382"/>
      <c r="CD41" s="383" t="s">
        <v>291</v>
      </c>
      <c r="CE41" s="384"/>
      <c r="CF41" s="384"/>
      <c r="CG41" s="384"/>
      <c r="CH41" s="384"/>
      <c r="CI41" s="384"/>
      <c r="CJ41" s="384"/>
      <c r="CK41" s="384"/>
      <c r="CL41" s="384"/>
      <c r="CM41" s="384"/>
      <c r="CN41" s="384"/>
      <c r="CO41" s="384"/>
      <c r="CP41" s="384"/>
      <c r="CQ41" s="385"/>
      <c r="CR41" s="364" t="s">
        <v>173</v>
      </c>
      <c r="CS41" s="403"/>
      <c r="CT41" s="403"/>
      <c r="CU41" s="403"/>
      <c r="CV41" s="403"/>
      <c r="CW41" s="403"/>
      <c r="CX41" s="403"/>
      <c r="CY41" s="404"/>
      <c r="CZ41" s="374" t="s">
        <v>173</v>
      </c>
      <c r="DA41" s="405"/>
      <c r="DB41" s="405"/>
      <c r="DC41" s="406"/>
      <c r="DD41" s="381" t="s">
        <v>173</v>
      </c>
      <c r="DE41" s="403"/>
      <c r="DF41" s="403"/>
      <c r="DG41" s="403"/>
      <c r="DH41" s="403"/>
      <c r="DI41" s="403"/>
      <c r="DJ41" s="403"/>
      <c r="DK41" s="404"/>
      <c r="DL41" s="457"/>
      <c r="DM41" s="458"/>
      <c r="DN41" s="458"/>
      <c r="DO41" s="458"/>
      <c r="DP41" s="458"/>
      <c r="DQ41" s="458"/>
      <c r="DR41" s="458"/>
      <c r="DS41" s="458"/>
      <c r="DT41" s="458"/>
      <c r="DU41" s="458"/>
      <c r="DV41" s="459"/>
      <c r="DW41" s="460"/>
      <c r="DX41" s="461"/>
      <c r="DY41" s="461"/>
      <c r="DZ41" s="461"/>
      <c r="EA41" s="461"/>
      <c r="EB41" s="461"/>
      <c r="EC41" s="462"/>
    </row>
    <row r="42" spans="2:133" ht="11.25" customHeight="1" x14ac:dyDescent="0.15">
      <c r="B42" s="371" t="s">
        <v>292</v>
      </c>
      <c r="C42" s="372"/>
      <c r="D42" s="372"/>
      <c r="E42" s="372"/>
      <c r="F42" s="372"/>
      <c r="G42" s="372"/>
      <c r="H42" s="372"/>
      <c r="I42" s="372"/>
      <c r="J42" s="372"/>
      <c r="K42" s="372"/>
      <c r="L42" s="372"/>
      <c r="M42" s="372"/>
      <c r="N42" s="372"/>
      <c r="O42" s="372"/>
      <c r="P42" s="372"/>
      <c r="Q42" s="373"/>
      <c r="R42" s="364">
        <v>1375187</v>
      </c>
      <c r="S42" s="365"/>
      <c r="T42" s="365"/>
      <c r="U42" s="365"/>
      <c r="V42" s="365"/>
      <c r="W42" s="365"/>
      <c r="X42" s="365"/>
      <c r="Y42" s="366"/>
      <c r="Z42" s="367">
        <v>1.4</v>
      </c>
      <c r="AA42" s="367"/>
      <c r="AB42" s="367"/>
      <c r="AC42" s="367"/>
      <c r="AD42" s="368" t="s">
        <v>173</v>
      </c>
      <c r="AE42" s="368"/>
      <c r="AF42" s="368"/>
      <c r="AG42" s="368"/>
      <c r="AH42" s="368"/>
      <c r="AI42" s="368"/>
      <c r="AJ42" s="368"/>
      <c r="AK42" s="368"/>
      <c r="AL42" s="374" t="s">
        <v>173</v>
      </c>
      <c r="AM42" s="375"/>
      <c r="AN42" s="375"/>
      <c r="AO42" s="376"/>
      <c r="AQ42" s="463" t="s">
        <v>293</v>
      </c>
      <c r="AR42" s="464"/>
      <c r="AS42" s="464"/>
      <c r="AT42" s="464"/>
      <c r="AU42" s="464"/>
      <c r="AV42" s="464"/>
      <c r="AW42" s="464"/>
      <c r="AX42" s="464"/>
      <c r="AY42" s="465"/>
      <c r="AZ42" s="466">
        <v>3192310</v>
      </c>
      <c r="BA42" s="467"/>
      <c r="BB42" s="467"/>
      <c r="BC42" s="467"/>
      <c r="BD42" s="441"/>
      <c r="BE42" s="441"/>
      <c r="BF42" s="443"/>
      <c r="BG42" s="468"/>
      <c r="BH42" s="469"/>
      <c r="BI42" s="469"/>
      <c r="BJ42" s="469"/>
      <c r="BK42" s="469"/>
      <c r="BL42" s="470"/>
      <c r="BM42" s="391" t="s">
        <v>294</v>
      </c>
      <c r="BN42" s="391"/>
      <c r="BO42" s="391"/>
      <c r="BP42" s="391"/>
      <c r="BQ42" s="391"/>
      <c r="BR42" s="391"/>
      <c r="BS42" s="391"/>
      <c r="BT42" s="391"/>
      <c r="BU42" s="392"/>
      <c r="BV42" s="466">
        <v>314</v>
      </c>
      <c r="BW42" s="467"/>
      <c r="BX42" s="467"/>
      <c r="BY42" s="467"/>
      <c r="BZ42" s="467"/>
      <c r="CA42" s="467"/>
      <c r="CB42" s="471"/>
      <c r="CD42" s="371" t="s">
        <v>295</v>
      </c>
      <c r="CE42" s="372"/>
      <c r="CF42" s="372"/>
      <c r="CG42" s="372"/>
      <c r="CH42" s="372"/>
      <c r="CI42" s="372"/>
      <c r="CJ42" s="372"/>
      <c r="CK42" s="372"/>
      <c r="CL42" s="372"/>
      <c r="CM42" s="372"/>
      <c r="CN42" s="372"/>
      <c r="CO42" s="372"/>
      <c r="CP42" s="372"/>
      <c r="CQ42" s="373"/>
      <c r="CR42" s="364">
        <v>24007313</v>
      </c>
      <c r="CS42" s="365"/>
      <c r="CT42" s="365"/>
      <c r="CU42" s="365"/>
      <c r="CV42" s="365"/>
      <c r="CW42" s="365"/>
      <c r="CX42" s="365"/>
      <c r="CY42" s="366"/>
      <c r="CZ42" s="374">
        <v>27.1</v>
      </c>
      <c r="DA42" s="375"/>
      <c r="DB42" s="375"/>
      <c r="DC42" s="386"/>
      <c r="DD42" s="381">
        <v>1011413</v>
      </c>
      <c r="DE42" s="365"/>
      <c r="DF42" s="365"/>
      <c r="DG42" s="365"/>
      <c r="DH42" s="365"/>
      <c r="DI42" s="365"/>
      <c r="DJ42" s="365"/>
      <c r="DK42" s="366"/>
      <c r="DL42" s="457"/>
      <c r="DM42" s="458"/>
      <c r="DN42" s="458"/>
      <c r="DO42" s="458"/>
      <c r="DP42" s="458"/>
      <c r="DQ42" s="458"/>
      <c r="DR42" s="458"/>
      <c r="DS42" s="458"/>
      <c r="DT42" s="458"/>
      <c r="DU42" s="458"/>
      <c r="DV42" s="459"/>
      <c r="DW42" s="460"/>
      <c r="DX42" s="461"/>
      <c r="DY42" s="461"/>
      <c r="DZ42" s="461"/>
      <c r="EA42" s="461"/>
      <c r="EB42" s="461"/>
      <c r="EC42" s="462"/>
    </row>
    <row r="43" spans="2:133" ht="11.25" customHeight="1" x14ac:dyDescent="0.15">
      <c r="B43" s="409" t="s">
        <v>296</v>
      </c>
      <c r="C43" s="410"/>
      <c r="D43" s="410"/>
      <c r="E43" s="410"/>
      <c r="F43" s="410"/>
      <c r="G43" s="410"/>
      <c r="H43" s="410"/>
      <c r="I43" s="410"/>
      <c r="J43" s="410"/>
      <c r="K43" s="410"/>
      <c r="L43" s="410"/>
      <c r="M43" s="410"/>
      <c r="N43" s="410"/>
      <c r="O43" s="410"/>
      <c r="P43" s="410"/>
      <c r="Q43" s="411"/>
      <c r="R43" s="466">
        <v>96761309</v>
      </c>
      <c r="S43" s="467"/>
      <c r="T43" s="467"/>
      <c r="U43" s="467"/>
      <c r="V43" s="467"/>
      <c r="W43" s="467"/>
      <c r="X43" s="467"/>
      <c r="Y43" s="472"/>
      <c r="Z43" s="473">
        <v>100</v>
      </c>
      <c r="AA43" s="473"/>
      <c r="AB43" s="473"/>
      <c r="AC43" s="473"/>
      <c r="AD43" s="474">
        <v>27037984</v>
      </c>
      <c r="AE43" s="474"/>
      <c r="AF43" s="474"/>
      <c r="AG43" s="474"/>
      <c r="AH43" s="474"/>
      <c r="AI43" s="474"/>
      <c r="AJ43" s="474"/>
      <c r="AK43" s="474"/>
      <c r="AL43" s="475">
        <v>100</v>
      </c>
      <c r="AM43" s="442"/>
      <c r="AN43" s="442"/>
      <c r="AO43" s="476"/>
      <c r="BV43" s="477"/>
      <c r="BW43" s="477"/>
      <c r="BX43" s="477"/>
      <c r="BY43" s="477"/>
      <c r="BZ43" s="477"/>
      <c r="CA43" s="477"/>
      <c r="CB43" s="477"/>
      <c r="CD43" s="371" t="s">
        <v>297</v>
      </c>
      <c r="CE43" s="372"/>
      <c r="CF43" s="372"/>
      <c r="CG43" s="372"/>
      <c r="CH43" s="372"/>
      <c r="CI43" s="372"/>
      <c r="CJ43" s="372"/>
      <c r="CK43" s="372"/>
      <c r="CL43" s="372"/>
      <c r="CM43" s="372"/>
      <c r="CN43" s="372"/>
      <c r="CO43" s="372"/>
      <c r="CP43" s="372"/>
      <c r="CQ43" s="373"/>
      <c r="CR43" s="364">
        <v>73581</v>
      </c>
      <c r="CS43" s="403"/>
      <c r="CT43" s="403"/>
      <c r="CU43" s="403"/>
      <c r="CV43" s="403"/>
      <c r="CW43" s="403"/>
      <c r="CX43" s="403"/>
      <c r="CY43" s="404"/>
      <c r="CZ43" s="374">
        <v>0.1</v>
      </c>
      <c r="DA43" s="405"/>
      <c r="DB43" s="405"/>
      <c r="DC43" s="406"/>
      <c r="DD43" s="381">
        <v>73581</v>
      </c>
      <c r="DE43" s="403"/>
      <c r="DF43" s="403"/>
      <c r="DG43" s="403"/>
      <c r="DH43" s="403"/>
      <c r="DI43" s="403"/>
      <c r="DJ43" s="403"/>
      <c r="DK43" s="404"/>
      <c r="DL43" s="457"/>
      <c r="DM43" s="458"/>
      <c r="DN43" s="458"/>
      <c r="DO43" s="458"/>
      <c r="DP43" s="458"/>
      <c r="DQ43" s="458"/>
      <c r="DR43" s="458"/>
      <c r="DS43" s="458"/>
      <c r="DT43" s="458"/>
      <c r="DU43" s="458"/>
      <c r="DV43" s="459"/>
      <c r="DW43" s="460"/>
      <c r="DX43" s="461"/>
      <c r="DY43" s="461"/>
      <c r="DZ43" s="461"/>
      <c r="EA43" s="461"/>
      <c r="EB43" s="461"/>
      <c r="EC43" s="462"/>
    </row>
    <row r="44" spans="2:133" ht="11.25" customHeight="1" x14ac:dyDescent="0.15">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CD44" s="479" t="s">
        <v>244</v>
      </c>
      <c r="CE44" s="480"/>
      <c r="CF44" s="371" t="s">
        <v>298</v>
      </c>
      <c r="CG44" s="372"/>
      <c r="CH44" s="372"/>
      <c r="CI44" s="372"/>
      <c r="CJ44" s="372"/>
      <c r="CK44" s="372"/>
      <c r="CL44" s="372"/>
      <c r="CM44" s="372"/>
      <c r="CN44" s="372"/>
      <c r="CO44" s="372"/>
      <c r="CP44" s="372"/>
      <c r="CQ44" s="373"/>
      <c r="CR44" s="364">
        <v>23928366</v>
      </c>
      <c r="CS44" s="365"/>
      <c r="CT44" s="365"/>
      <c r="CU44" s="365"/>
      <c r="CV44" s="365"/>
      <c r="CW44" s="365"/>
      <c r="CX44" s="365"/>
      <c r="CY44" s="366"/>
      <c r="CZ44" s="374">
        <v>27.1</v>
      </c>
      <c r="DA44" s="375"/>
      <c r="DB44" s="375"/>
      <c r="DC44" s="386"/>
      <c r="DD44" s="381">
        <v>989122</v>
      </c>
      <c r="DE44" s="365"/>
      <c r="DF44" s="365"/>
      <c r="DG44" s="365"/>
      <c r="DH44" s="365"/>
      <c r="DI44" s="365"/>
      <c r="DJ44" s="365"/>
      <c r="DK44" s="366"/>
      <c r="DL44" s="457"/>
      <c r="DM44" s="458"/>
      <c r="DN44" s="458"/>
      <c r="DO44" s="458"/>
      <c r="DP44" s="458"/>
      <c r="DQ44" s="458"/>
      <c r="DR44" s="458"/>
      <c r="DS44" s="458"/>
      <c r="DT44" s="458"/>
      <c r="DU44" s="458"/>
      <c r="DV44" s="459"/>
      <c r="DW44" s="460"/>
      <c r="DX44" s="461"/>
      <c r="DY44" s="461"/>
      <c r="DZ44" s="461"/>
      <c r="EA44" s="461"/>
      <c r="EB44" s="461"/>
      <c r="EC44" s="462"/>
    </row>
    <row r="45" spans="2:133" ht="11.25" customHeight="1" x14ac:dyDescent="0.15">
      <c r="B45" s="481" t="s">
        <v>299</v>
      </c>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CD45" s="482"/>
      <c r="CE45" s="483"/>
      <c r="CF45" s="371" t="s">
        <v>300</v>
      </c>
      <c r="CG45" s="372"/>
      <c r="CH45" s="372"/>
      <c r="CI45" s="372"/>
      <c r="CJ45" s="372"/>
      <c r="CK45" s="372"/>
      <c r="CL45" s="372"/>
      <c r="CM45" s="372"/>
      <c r="CN45" s="372"/>
      <c r="CO45" s="372"/>
      <c r="CP45" s="372"/>
      <c r="CQ45" s="373"/>
      <c r="CR45" s="364">
        <v>15516735</v>
      </c>
      <c r="CS45" s="403"/>
      <c r="CT45" s="403"/>
      <c r="CU45" s="403"/>
      <c r="CV45" s="403"/>
      <c r="CW45" s="403"/>
      <c r="CX45" s="403"/>
      <c r="CY45" s="404"/>
      <c r="CZ45" s="374">
        <v>17.5</v>
      </c>
      <c r="DA45" s="405"/>
      <c r="DB45" s="405"/>
      <c r="DC45" s="406"/>
      <c r="DD45" s="381">
        <v>213959</v>
      </c>
      <c r="DE45" s="403"/>
      <c r="DF45" s="403"/>
      <c r="DG45" s="403"/>
      <c r="DH45" s="403"/>
      <c r="DI45" s="403"/>
      <c r="DJ45" s="403"/>
      <c r="DK45" s="404"/>
      <c r="DL45" s="457"/>
      <c r="DM45" s="458"/>
      <c r="DN45" s="458"/>
      <c r="DO45" s="458"/>
      <c r="DP45" s="458"/>
      <c r="DQ45" s="458"/>
      <c r="DR45" s="458"/>
      <c r="DS45" s="458"/>
      <c r="DT45" s="458"/>
      <c r="DU45" s="458"/>
      <c r="DV45" s="459"/>
      <c r="DW45" s="460"/>
      <c r="DX45" s="461"/>
      <c r="DY45" s="461"/>
      <c r="DZ45" s="461"/>
      <c r="EA45" s="461"/>
      <c r="EB45" s="461"/>
      <c r="EC45" s="462"/>
    </row>
    <row r="46" spans="2:133" ht="11.25" customHeight="1" x14ac:dyDescent="0.15">
      <c r="B46" s="484" t="s">
        <v>301</v>
      </c>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82"/>
      <c r="CE46" s="483"/>
      <c r="CF46" s="371" t="s">
        <v>302</v>
      </c>
      <c r="CG46" s="372"/>
      <c r="CH46" s="372"/>
      <c r="CI46" s="372"/>
      <c r="CJ46" s="372"/>
      <c r="CK46" s="372"/>
      <c r="CL46" s="372"/>
      <c r="CM46" s="372"/>
      <c r="CN46" s="372"/>
      <c r="CO46" s="372"/>
      <c r="CP46" s="372"/>
      <c r="CQ46" s="373"/>
      <c r="CR46" s="364">
        <v>8411631</v>
      </c>
      <c r="CS46" s="365"/>
      <c r="CT46" s="365"/>
      <c r="CU46" s="365"/>
      <c r="CV46" s="365"/>
      <c r="CW46" s="365"/>
      <c r="CX46" s="365"/>
      <c r="CY46" s="366"/>
      <c r="CZ46" s="374">
        <v>9.5</v>
      </c>
      <c r="DA46" s="375"/>
      <c r="DB46" s="375"/>
      <c r="DC46" s="386"/>
      <c r="DD46" s="381">
        <v>775163</v>
      </c>
      <c r="DE46" s="365"/>
      <c r="DF46" s="365"/>
      <c r="DG46" s="365"/>
      <c r="DH46" s="365"/>
      <c r="DI46" s="365"/>
      <c r="DJ46" s="365"/>
      <c r="DK46" s="366"/>
      <c r="DL46" s="457"/>
      <c r="DM46" s="458"/>
      <c r="DN46" s="458"/>
      <c r="DO46" s="458"/>
      <c r="DP46" s="458"/>
      <c r="DQ46" s="458"/>
      <c r="DR46" s="458"/>
      <c r="DS46" s="458"/>
      <c r="DT46" s="458"/>
      <c r="DU46" s="458"/>
      <c r="DV46" s="459"/>
      <c r="DW46" s="460"/>
      <c r="DX46" s="461"/>
      <c r="DY46" s="461"/>
      <c r="DZ46" s="461"/>
      <c r="EA46" s="461"/>
      <c r="EB46" s="461"/>
      <c r="EC46" s="462"/>
    </row>
    <row r="47" spans="2:133" ht="11.25" customHeight="1" x14ac:dyDescent="0.15">
      <c r="B47" s="485" t="s">
        <v>303</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CD47" s="482"/>
      <c r="CE47" s="483"/>
      <c r="CF47" s="371" t="s">
        <v>304</v>
      </c>
      <c r="CG47" s="372"/>
      <c r="CH47" s="372"/>
      <c r="CI47" s="372"/>
      <c r="CJ47" s="372"/>
      <c r="CK47" s="372"/>
      <c r="CL47" s="372"/>
      <c r="CM47" s="372"/>
      <c r="CN47" s="372"/>
      <c r="CO47" s="372"/>
      <c r="CP47" s="372"/>
      <c r="CQ47" s="373"/>
      <c r="CR47" s="364">
        <v>78947</v>
      </c>
      <c r="CS47" s="403"/>
      <c r="CT47" s="403"/>
      <c r="CU47" s="403"/>
      <c r="CV47" s="403"/>
      <c r="CW47" s="403"/>
      <c r="CX47" s="403"/>
      <c r="CY47" s="404"/>
      <c r="CZ47" s="374">
        <v>0.1</v>
      </c>
      <c r="DA47" s="405"/>
      <c r="DB47" s="405"/>
      <c r="DC47" s="406"/>
      <c r="DD47" s="381">
        <v>22291</v>
      </c>
      <c r="DE47" s="403"/>
      <c r="DF47" s="403"/>
      <c r="DG47" s="403"/>
      <c r="DH47" s="403"/>
      <c r="DI47" s="403"/>
      <c r="DJ47" s="403"/>
      <c r="DK47" s="404"/>
      <c r="DL47" s="457"/>
      <c r="DM47" s="458"/>
      <c r="DN47" s="458"/>
      <c r="DO47" s="458"/>
      <c r="DP47" s="458"/>
      <c r="DQ47" s="458"/>
      <c r="DR47" s="458"/>
      <c r="DS47" s="458"/>
      <c r="DT47" s="458"/>
      <c r="DU47" s="458"/>
      <c r="DV47" s="459"/>
      <c r="DW47" s="460"/>
      <c r="DX47" s="461"/>
      <c r="DY47" s="461"/>
      <c r="DZ47" s="461"/>
      <c r="EA47" s="461"/>
      <c r="EB47" s="461"/>
      <c r="EC47" s="462"/>
    </row>
    <row r="48" spans="2:133" x14ac:dyDescent="0.15">
      <c r="B48" s="484"/>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CD48" s="486"/>
      <c r="CE48" s="487"/>
      <c r="CF48" s="371" t="s">
        <v>305</v>
      </c>
      <c r="CG48" s="372"/>
      <c r="CH48" s="372"/>
      <c r="CI48" s="372"/>
      <c r="CJ48" s="372"/>
      <c r="CK48" s="372"/>
      <c r="CL48" s="372"/>
      <c r="CM48" s="372"/>
      <c r="CN48" s="372"/>
      <c r="CO48" s="372"/>
      <c r="CP48" s="372"/>
      <c r="CQ48" s="373"/>
      <c r="CR48" s="364" t="s">
        <v>173</v>
      </c>
      <c r="CS48" s="365"/>
      <c r="CT48" s="365"/>
      <c r="CU48" s="365"/>
      <c r="CV48" s="365"/>
      <c r="CW48" s="365"/>
      <c r="CX48" s="365"/>
      <c r="CY48" s="366"/>
      <c r="CZ48" s="374" t="s">
        <v>173</v>
      </c>
      <c r="DA48" s="375"/>
      <c r="DB48" s="375"/>
      <c r="DC48" s="386"/>
      <c r="DD48" s="381" t="s">
        <v>173</v>
      </c>
      <c r="DE48" s="365"/>
      <c r="DF48" s="365"/>
      <c r="DG48" s="365"/>
      <c r="DH48" s="365"/>
      <c r="DI48" s="365"/>
      <c r="DJ48" s="365"/>
      <c r="DK48" s="366"/>
      <c r="DL48" s="457"/>
      <c r="DM48" s="458"/>
      <c r="DN48" s="458"/>
      <c r="DO48" s="458"/>
      <c r="DP48" s="458"/>
      <c r="DQ48" s="458"/>
      <c r="DR48" s="458"/>
      <c r="DS48" s="458"/>
      <c r="DT48" s="458"/>
      <c r="DU48" s="458"/>
      <c r="DV48" s="459"/>
      <c r="DW48" s="460"/>
      <c r="DX48" s="461"/>
      <c r="DY48" s="461"/>
      <c r="DZ48" s="461"/>
      <c r="EA48" s="461"/>
      <c r="EB48" s="461"/>
      <c r="EC48" s="462"/>
    </row>
    <row r="49" spans="2:133" ht="11.25" customHeight="1" x14ac:dyDescent="0.15">
      <c r="B49" s="485"/>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9" t="s">
        <v>306</v>
      </c>
      <c r="CE49" s="410"/>
      <c r="CF49" s="410"/>
      <c r="CG49" s="410"/>
      <c r="CH49" s="410"/>
      <c r="CI49" s="410"/>
      <c r="CJ49" s="410"/>
      <c r="CK49" s="410"/>
      <c r="CL49" s="410"/>
      <c r="CM49" s="410"/>
      <c r="CN49" s="410"/>
      <c r="CO49" s="410"/>
      <c r="CP49" s="410"/>
      <c r="CQ49" s="411"/>
      <c r="CR49" s="466">
        <v>88430704</v>
      </c>
      <c r="CS49" s="441"/>
      <c r="CT49" s="441"/>
      <c r="CU49" s="441"/>
      <c r="CV49" s="441"/>
      <c r="CW49" s="441"/>
      <c r="CX49" s="441"/>
      <c r="CY49" s="488"/>
      <c r="CZ49" s="475">
        <v>100</v>
      </c>
      <c r="DA49" s="489"/>
      <c r="DB49" s="489"/>
      <c r="DC49" s="490"/>
      <c r="DD49" s="491">
        <v>35695229</v>
      </c>
      <c r="DE49" s="441"/>
      <c r="DF49" s="441"/>
      <c r="DG49" s="441"/>
      <c r="DH49" s="441"/>
      <c r="DI49" s="441"/>
      <c r="DJ49" s="441"/>
      <c r="DK49" s="488"/>
      <c r="DL49" s="492"/>
      <c r="DM49" s="493"/>
      <c r="DN49" s="493"/>
      <c r="DO49" s="493"/>
      <c r="DP49" s="493"/>
      <c r="DQ49" s="493"/>
      <c r="DR49" s="493"/>
      <c r="DS49" s="493"/>
      <c r="DT49" s="493"/>
      <c r="DU49" s="493"/>
      <c r="DV49" s="494"/>
      <c r="DW49" s="495"/>
      <c r="DX49" s="496"/>
      <c r="DY49" s="496"/>
      <c r="DZ49" s="496"/>
      <c r="EA49" s="496"/>
      <c r="EB49" s="496"/>
      <c r="EC49" s="497"/>
    </row>
  </sheetData>
  <sheetProtection algorithmName="SHA-512" hashValue="kpWRhLNTE+Ed6rxlu6d5NBp8ttnEwDP/qEHHHD21u0DDcoMsVZKpxxwixA99XrI/pIsyhkzGTecepzyNmYNwcQ==" saltValue="LTANKwzoRAsURLSnkobH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307</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308</v>
      </c>
      <c r="DK2" s="508"/>
      <c r="DL2" s="508"/>
      <c r="DM2" s="508"/>
      <c r="DN2" s="508"/>
      <c r="DO2" s="509"/>
      <c r="DP2" s="506"/>
      <c r="DQ2" s="507" t="s">
        <v>309</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310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311</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312</v>
      </c>
      <c r="B5" s="518"/>
      <c r="C5" s="518"/>
      <c r="D5" s="518"/>
      <c r="E5" s="518"/>
      <c r="F5" s="518"/>
      <c r="G5" s="518"/>
      <c r="H5" s="518"/>
      <c r="I5" s="518"/>
      <c r="J5" s="518"/>
      <c r="K5" s="518"/>
      <c r="L5" s="518"/>
      <c r="M5" s="518"/>
      <c r="N5" s="518"/>
      <c r="O5" s="518"/>
      <c r="P5" s="519"/>
      <c r="Q5" s="520" t="s">
        <v>313</v>
      </c>
      <c r="R5" s="521"/>
      <c r="S5" s="521"/>
      <c r="T5" s="521"/>
      <c r="U5" s="522"/>
      <c r="V5" s="520" t="s">
        <v>314</v>
      </c>
      <c r="W5" s="521"/>
      <c r="X5" s="521"/>
      <c r="Y5" s="521"/>
      <c r="Z5" s="522"/>
      <c r="AA5" s="520" t="s">
        <v>315</v>
      </c>
      <c r="AB5" s="521"/>
      <c r="AC5" s="521"/>
      <c r="AD5" s="521"/>
      <c r="AE5" s="521"/>
      <c r="AF5" s="523" t="s">
        <v>316</v>
      </c>
      <c r="AG5" s="521"/>
      <c r="AH5" s="521"/>
      <c r="AI5" s="521"/>
      <c r="AJ5" s="524"/>
      <c r="AK5" s="521" t="s">
        <v>317</v>
      </c>
      <c r="AL5" s="521"/>
      <c r="AM5" s="521"/>
      <c r="AN5" s="521"/>
      <c r="AO5" s="522"/>
      <c r="AP5" s="520" t="s">
        <v>318</v>
      </c>
      <c r="AQ5" s="521"/>
      <c r="AR5" s="521"/>
      <c r="AS5" s="521"/>
      <c r="AT5" s="522"/>
      <c r="AU5" s="520" t="s">
        <v>319</v>
      </c>
      <c r="AV5" s="521"/>
      <c r="AW5" s="521"/>
      <c r="AX5" s="521"/>
      <c r="AY5" s="524"/>
      <c r="AZ5" s="525"/>
      <c r="BA5" s="525"/>
      <c r="BB5" s="525"/>
      <c r="BC5" s="525"/>
      <c r="BD5" s="525"/>
      <c r="BE5" s="526"/>
      <c r="BF5" s="526"/>
      <c r="BG5" s="526"/>
      <c r="BH5" s="526"/>
      <c r="BI5" s="526"/>
      <c r="BJ5" s="526"/>
      <c r="BK5" s="526"/>
      <c r="BL5" s="526"/>
      <c r="BM5" s="526"/>
      <c r="BN5" s="526"/>
      <c r="BO5" s="526"/>
      <c r="BP5" s="526"/>
      <c r="BQ5" s="517" t="s">
        <v>320</v>
      </c>
      <c r="BR5" s="518"/>
      <c r="BS5" s="518"/>
      <c r="BT5" s="518"/>
      <c r="BU5" s="518"/>
      <c r="BV5" s="518"/>
      <c r="BW5" s="518"/>
      <c r="BX5" s="518"/>
      <c r="BY5" s="518"/>
      <c r="BZ5" s="518"/>
      <c r="CA5" s="518"/>
      <c r="CB5" s="518"/>
      <c r="CC5" s="518"/>
      <c r="CD5" s="518"/>
      <c r="CE5" s="518"/>
      <c r="CF5" s="518"/>
      <c r="CG5" s="519"/>
      <c r="CH5" s="520" t="s">
        <v>321</v>
      </c>
      <c r="CI5" s="521"/>
      <c r="CJ5" s="521"/>
      <c r="CK5" s="521"/>
      <c r="CL5" s="522"/>
      <c r="CM5" s="520" t="s">
        <v>322</v>
      </c>
      <c r="CN5" s="521"/>
      <c r="CO5" s="521"/>
      <c r="CP5" s="521"/>
      <c r="CQ5" s="522"/>
      <c r="CR5" s="520" t="s">
        <v>323</v>
      </c>
      <c r="CS5" s="521"/>
      <c r="CT5" s="521"/>
      <c r="CU5" s="521"/>
      <c r="CV5" s="522"/>
      <c r="CW5" s="520" t="s">
        <v>324</v>
      </c>
      <c r="CX5" s="521"/>
      <c r="CY5" s="521"/>
      <c r="CZ5" s="521"/>
      <c r="DA5" s="522"/>
      <c r="DB5" s="520" t="s">
        <v>325</v>
      </c>
      <c r="DC5" s="521"/>
      <c r="DD5" s="521"/>
      <c r="DE5" s="521"/>
      <c r="DF5" s="522"/>
      <c r="DG5" s="527" t="s">
        <v>326</v>
      </c>
      <c r="DH5" s="528"/>
      <c r="DI5" s="528"/>
      <c r="DJ5" s="528"/>
      <c r="DK5" s="529"/>
      <c r="DL5" s="527" t="s">
        <v>327</v>
      </c>
      <c r="DM5" s="528"/>
      <c r="DN5" s="528"/>
      <c r="DO5" s="528"/>
      <c r="DP5" s="529"/>
      <c r="DQ5" s="520" t="s">
        <v>328</v>
      </c>
      <c r="DR5" s="521"/>
      <c r="DS5" s="521"/>
      <c r="DT5" s="521"/>
      <c r="DU5" s="522"/>
      <c r="DV5" s="520" t="s">
        <v>319</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329</v>
      </c>
      <c r="C7" s="543"/>
      <c r="D7" s="543"/>
      <c r="E7" s="543"/>
      <c r="F7" s="543"/>
      <c r="G7" s="543"/>
      <c r="H7" s="543"/>
      <c r="I7" s="543"/>
      <c r="J7" s="543"/>
      <c r="K7" s="543"/>
      <c r="L7" s="543"/>
      <c r="M7" s="543"/>
      <c r="N7" s="543"/>
      <c r="O7" s="543"/>
      <c r="P7" s="544"/>
      <c r="Q7" s="545">
        <v>96842</v>
      </c>
      <c r="R7" s="546"/>
      <c r="S7" s="546"/>
      <c r="T7" s="546"/>
      <c r="U7" s="546"/>
      <c r="V7" s="546">
        <v>88511</v>
      </c>
      <c r="W7" s="546"/>
      <c r="X7" s="546"/>
      <c r="Y7" s="546"/>
      <c r="Z7" s="546"/>
      <c r="AA7" s="546">
        <v>8331</v>
      </c>
      <c r="AB7" s="546"/>
      <c r="AC7" s="546"/>
      <c r="AD7" s="546"/>
      <c r="AE7" s="547"/>
      <c r="AF7" s="548">
        <v>2368</v>
      </c>
      <c r="AG7" s="549"/>
      <c r="AH7" s="549"/>
      <c r="AI7" s="549"/>
      <c r="AJ7" s="550"/>
      <c r="AK7" s="551">
        <v>7512</v>
      </c>
      <c r="AL7" s="552"/>
      <c r="AM7" s="552"/>
      <c r="AN7" s="552"/>
      <c r="AO7" s="552"/>
      <c r="AP7" s="552">
        <v>52025</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330</v>
      </c>
      <c r="BT7" s="558"/>
      <c r="BU7" s="558"/>
      <c r="BV7" s="558"/>
      <c r="BW7" s="558"/>
      <c r="BX7" s="558"/>
      <c r="BY7" s="558"/>
      <c r="BZ7" s="558"/>
      <c r="CA7" s="558"/>
      <c r="CB7" s="558"/>
      <c r="CC7" s="558"/>
      <c r="CD7" s="558"/>
      <c r="CE7" s="558"/>
      <c r="CF7" s="558"/>
      <c r="CG7" s="559"/>
      <c r="CH7" s="560">
        <v>6</v>
      </c>
      <c r="CI7" s="561"/>
      <c r="CJ7" s="561"/>
      <c r="CK7" s="561"/>
      <c r="CL7" s="562"/>
      <c r="CM7" s="560">
        <v>276</v>
      </c>
      <c r="CN7" s="561"/>
      <c r="CO7" s="561"/>
      <c r="CP7" s="561"/>
      <c r="CQ7" s="562"/>
      <c r="CR7" s="560">
        <v>86</v>
      </c>
      <c r="CS7" s="561"/>
      <c r="CT7" s="561"/>
      <c r="CU7" s="561"/>
      <c r="CV7" s="562"/>
      <c r="CW7" s="560">
        <v>287</v>
      </c>
      <c r="CX7" s="561"/>
      <c r="CY7" s="561"/>
      <c r="CZ7" s="561"/>
      <c r="DA7" s="562"/>
      <c r="DB7" s="560" t="s">
        <v>331</v>
      </c>
      <c r="DC7" s="561"/>
      <c r="DD7" s="561"/>
      <c r="DE7" s="561"/>
      <c r="DF7" s="562"/>
      <c r="DG7" s="560" t="s">
        <v>331</v>
      </c>
      <c r="DH7" s="561"/>
      <c r="DI7" s="561"/>
      <c r="DJ7" s="561"/>
      <c r="DK7" s="562"/>
      <c r="DL7" s="560" t="s">
        <v>331</v>
      </c>
      <c r="DM7" s="561"/>
      <c r="DN7" s="561"/>
      <c r="DO7" s="561"/>
      <c r="DP7" s="562"/>
      <c r="DQ7" s="560" t="s">
        <v>331</v>
      </c>
      <c r="DR7" s="561"/>
      <c r="DS7" s="561"/>
      <c r="DT7" s="561"/>
      <c r="DU7" s="562"/>
      <c r="DV7" s="563"/>
      <c r="DW7" s="564"/>
      <c r="DX7" s="564"/>
      <c r="DY7" s="564"/>
      <c r="DZ7" s="565"/>
      <c r="EA7" s="515"/>
    </row>
    <row r="8" spans="1:131" s="516" customFormat="1" ht="26.25" customHeight="1" x14ac:dyDescent="0.15">
      <c r="A8" s="566">
        <v>2</v>
      </c>
      <c r="B8" s="567" t="s">
        <v>332</v>
      </c>
      <c r="C8" s="568"/>
      <c r="D8" s="568"/>
      <c r="E8" s="568"/>
      <c r="F8" s="568"/>
      <c r="G8" s="568"/>
      <c r="H8" s="568"/>
      <c r="I8" s="568"/>
      <c r="J8" s="568"/>
      <c r="K8" s="568"/>
      <c r="L8" s="568"/>
      <c r="M8" s="568"/>
      <c r="N8" s="568"/>
      <c r="O8" s="568"/>
      <c r="P8" s="569"/>
      <c r="Q8" s="570">
        <v>368</v>
      </c>
      <c r="R8" s="571"/>
      <c r="S8" s="571"/>
      <c r="T8" s="571"/>
      <c r="U8" s="571"/>
      <c r="V8" s="571">
        <v>368</v>
      </c>
      <c r="W8" s="571"/>
      <c r="X8" s="571"/>
      <c r="Y8" s="571"/>
      <c r="Z8" s="571"/>
      <c r="AA8" s="571">
        <v>0</v>
      </c>
      <c r="AB8" s="571"/>
      <c r="AC8" s="571"/>
      <c r="AD8" s="571"/>
      <c r="AE8" s="572"/>
      <c r="AF8" s="573">
        <v>0</v>
      </c>
      <c r="AG8" s="574"/>
      <c r="AH8" s="574"/>
      <c r="AI8" s="574"/>
      <c r="AJ8" s="575"/>
      <c r="AK8" s="576">
        <v>11</v>
      </c>
      <c r="AL8" s="577"/>
      <c r="AM8" s="577"/>
      <c r="AN8" s="577"/>
      <c r="AO8" s="577"/>
      <c r="AP8" s="577">
        <v>4986</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t="s">
        <v>333</v>
      </c>
      <c r="BT8" s="583"/>
      <c r="BU8" s="583"/>
      <c r="BV8" s="583"/>
      <c r="BW8" s="583"/>
      <c r="BX8" s="583"/>
      <c r="BY8" s="583"/>
      <c r="BZ8" s="583"/>
      <c r="CA8" s="583"/>
      <c r="CB8" s="583"/>
      <c r="CC8" s="583"/>
      <c r="CD8" s="583"/>
      <c r="CE8" s="583"/>
      <c r="CF8" s="583"/>
      <c r="CG8" s="584"/>
      <c r="CH8" s="585">
        <v>-38</v>
      </c>
      <c r="CI8" s="586"/>
      <c r="CJ8" s="586"/>
      <c r="CK8" s="586"/>
      <c r="CL8" s="587"/>
      <c r="CM8" s="585">
        <v>1231</v>
      </c>
      <c r="CN8" s="586"/>
      <c r="CO8" s="586"/>
      <c r="CP8" s="586"/>
      <c r="CQ8" s="587"/>
      <c r="CR8" s="585">
        <v>1005</v>
      </c>
      <c r="CS8" s="586"/>
      <c r="CT8" s="586"/>
      <c r="CU8" s="586"/>
      <c r="CV8" s="587"/>
      <c r="CW8" s="585">
        <v>109</v>
      </c>
      <c r="CX8" s="586"/>
      <c r="CY8" s="586"/>
      <c r="CZ8" s="586"/>
      <c r="DA8" s="587"/>
      <c r="DB8" s="585" t="s">
        <v>331</v>
      </c>
      <c r="DC8" s="586"/>
      <c r="DD8" s="586"/>
      <c r="DE8" s="586"/>
      <c r="DF8" s="587"/>
      <c r="DG8" s="585" t="s">
        <v>331</v>
      </c>
      <c r="DH8" s="586"/>
      <c r="DI8" s="586"/>
      <c r="DJ8" s="586"/>
      <c r="DK8" s="587"/>
      <c r="DL8" s="585" t="s">
        <v>331</v>
      </c>
      <c r="DM8" s="586"/>
      <c r="DN8" s="586"/>
      <c r="DO8" s="586"/>
      <c r="DP8" s="587"/>
      <c r="DQ8" s="585" t="s">
        <v>331</v>
      </c>
      <c r="DR8" s="586"/>
      <c r="DS8" s="586"/>
      <c r="DT8" s="586"/>
      <c r="DU8" s="587"/>
      <c r="DV8" s="588"/>
      <c r="DW8" s="589"/>
      <c r="DX8" s="589"/>
      <c r="DY8" s="589"/>
      <c r="DZ8" s="590"/>
      <c r="EA8" s="515"/>
    </row>
    <row r="9" spans="1:131" s="516" customFormat="1" ht="26.25" customHeight="1" x14ac:dyDescent="0.15">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t="s">
        <v>334</v>
      </c>
      <c r="BT9" s="583"/>
      <c r="BU9" s="583"/>
      <c r="BV9" s="583"/>
      <c r="BW9" s="583"/>
      <c r="BX9" s="583"/>
      <c r="BY9" s="583"/>
      <c r="BZ9" s="583"/>
      <c r="CA9" s="583"/>
      <c r="CB9" s="583"/>
      <c r="CC9" s="583"/>
      <c r="CD9" s="583"/>
      <c r="CE9" s="583"/>
      <c r="CF9" s="583"/>
      <c r="CG9" s="584"/>
      <c r="CH9" s="585">
        <v>13</v>
      </c>
      <c r="CI9" s="586"/>
      <c r="CJ9" s="586"/>
      <c r="CK9" s="586"/>
      <c r="CL9" s="587"/>
      <c r="CM9" s="585">
        <v>1102</v>
      </c>
      <c r="CN9" s="586"/>
      <c r="CO9" s="586"/>
      <c r="CP9" s="586"/>
      <c r="CQ9" s="587"/>
      <c r="CR9" s="585">
        <v>1000</v>
      </c>
      <c r="CS9" s="586"/>
      <c r="CT9" s="586"/>
      <c r="CU9" s="586"/>
      <c r="CV9" s="587"/>
      <c r="CW9" s="585">
        <v>34</v>
      </c>
      <c r="CX9" s="586"/>
      <c r="CY9" s="586"/>
      <c r="CZ9" s="586"/>
      <c r="DA9" s="587"/>
      <c r="DB9" s="585" t="s">
        <v>331</v>
      </c>
      <c r="DC9" s="586"/>
      <c r="DD9" s="586"/>
      <c r="DE9" s="586"/>
      <c r="DF9" s="587"/>
      <c r="DG9" s="585" t="s">
        <v>331</v>
      </c>
      <c r="DH9" s="586"/>
      <c r="DI9" s="586"/>
      <c r="DJ9" s="586"/>
      <c r="DK9" s="587"/>
      <c r="DL9" s="585" t="s">
        <v>331</v>
      </c>
      <c r="DM9" s="586"/>
      <c r="DN9" s="586"/>
      <c r="DO9" s="586"/>
      <c r="DP9" s="587"/>
      <c r="DQ9" s="585" t="s">
        <v>331</v>
      </c>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t="s">
        <v>335</v>
      </c>
      <c r="BT10" s="583"/>
      <c r="BU10" s="583"/>
      <c r="BV10" s="583"/>
      <c r="BW10" s="583"/>
      <c r="BX10" s="583"/>
      <c r="BY10" s="583"/>
      <c r="BZ10" s="583"/>
      <c r="CA10" s="583"/>
      <c r="CB10" s="583"/>
      <c r="CC10" s="583"/>
      <c r="CD10" s="583"/>
      <c r="CE10" s="583"/>
      <c r="CF10" s="583"/>
      <c r="CG10" s="584"/>
      <c r="CH10" s="585">
        <v>8</v>
      </c>
      <c r="CI10" s="586"/>
      <c r="CJ10" s="586"/>
      <c r="CK10" s="586"/>
      <c r="CL10" s="587"/>
      <c r="CM10" s="585">
        <v>696</v>
      </c>
      <c r="CN10" s="586"/>
      <c r="CO10" s="586"/>
      <c r="CP10" s="586"/>
      <c r="CQ10" s="587"/>
      <c r="CR10" s="585">
        <v>600</v>
      </c>
      <c r="CS10" s="586"/>
      <c r="CT10" s="586"/>
      <c r="CU10" s="586"/>
      <c r="CV10" s="587"/>
      <c r="CW10" s="585" t="s">
        <v>331</v>
      </c>
      <c r="CX10" s="586"/>
      <c r="CY10" s="586"/>
      <c r="CZ10" s="586"/>
      <c r="DA10" s="587"/>
      <c r="DB10" s="585" t="s">
        <v>331</v>
      </c>
      <c r="DC10" s="586"/>
      <c r="DD10" s="586"/>
      <c r="DE10" s="586"/>
      <c r="DF10" s="587"/>
      <c r="DG10" s="585" t="s">
        <v>331</v>
      </c>
      <c r="DH10" s="586"/>
      <c r="DI10" s="586"/>
      <c r="DJ10" s="586"/>
      <c r="DK10" s="587"/>
      <c r="DL10" s="585" t="s">
        <v>331</v>
      </c>
      <c r="DM10" s="586"/>
      <c r="DN10" s="586"/>
      <c r="DO10" s="586"/>
      <c r="DP10" s="587"/>
      <c r="DQ10" s="585" t="s">
        <v>331</v>
      </c>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t="s">
        <v>336</v>
      </c>
      <c r="BT11" s="583"/>
      <c r="BU11" s="583"/>
      <c r="BV11" s="583"/>
      <c r="BW11" s="583"/>
      <c r="BX11" s="583"/>
      <c r="BY11" s="583"/>
      <c r="BZ11" s="583"/>
      <c r="CA11" s="583"/>
      <c r="CB11" s="583"/>
      <c r="CC11" s="583"/>
      <c r="CD11" s="583"/>
      <c r="CE11" s="583"/>
      <c r="CF11" s="583"/>
      <c r="CG11" s="584"/>
      <c r="CH11" s="585">
        <v>24</v>
      </c>
      <c r="CI11" s="586"/>
      <c r="CJ11" s="586"/>
      <c r="CK11" s="586"/>
      <c r="CL11" s="587"/>
      <c r="CM11" s="585">
        <v>125</v>
      </c>
      <c r="CN11" s="586"/>
      <c r="CO11" s="586"/>
      <c r="CP11" s="586"/>
      <c r="CQ11" s="587"/>
      <c r="CR11" s="585">
        <v>647</v>
      </c>
      <c r="CS11" s="586"/>
      <c r="CT11" s="586"/>
      <c r="CU11" s="586"/>
      <c r="CV11" s="587"/>
      <c r="CW11" s="585" t="s">
        <v>331</v>
      </c>
      <c r="CX11" s="586"/>
      <c r="CY11" s="586"/>
      <c r="CZ11" s="586"/>
      <c r="DA11" s="587"/>
      <c r="DB11" s="585">
        <v>337</v>
      </c>
      <c r="DC11" s="586"/>
      <c r="DD11" s="586"/>
      <c r="DE11" s="586"/>
      <c r="DF11" s="587"/>
      <c r="DG11" s="585" t="s">
        <v>331</v>
      </c>
      <c r="DH11" s="586"/>
      <c r="DI11" s="586"/>
      <c r="DJ11" s="586"/>
      <c r="DK11" s="587"/>
      <c r="DL11" s="585" t="s">
        <v>331</v>
      </c>
      <c r="DM11" s="586"/>
      <c r="DN11" s="586"/>
      <c r="DO11" s="586"/>
      <c r="DP11" s="587"/>
      <c r="DQ11" s="585" t="s">
        <v>331</v>
      </c>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t="s">
        <v>337</v>
      </c>
      <c r="BT12" s="583"/>
      <c r="BU12" s="583"/>
      <c r="BV12" s="583"/>
      <c r="BW12" s="583"/>
      <c r="BX12" s="583"/>
      <c r="BY12" s="583"/>
      <c r="BZ12" s="583"/>
      <c r="CA12" s="583"/>
      <c r="CB12" s="583"/>
      <c r="CC12" s="583"/>
      <c r="CD12" s="583"/>
      <c r="CE12" s="583"/>
      <c r="CF12" s="583"/>
      <c r="CG12" s="584"/>
      <c r="CH12" s="585">
        <v>8</v>
      </c>
      <c r="CI12" s="586"/>
      <c r="CJ12" s="586"/>
      <c r="CK12" s="586"/>
      <c r="CL12" s="587"/>
      <c r="CM12" s="585">
        <v>149</v>
      </c>
      <c r="CN12" s="586"/>
      <c r="CO12" s="586"/>
      <c r="CP12" s="586"/>
      <c r="CQ12" s="587"/>
      <c r="CR12" s="585">
        <v>55</v>
      </c>
      <c r="CS12" s="586"/>
      <c r="CT12" s="586"/>
      <c r="CU12" s="586"/>
      <c r="CV12" s="587"/>
      <c r="CW12" s="585">
        <v>9</v>
      </c>
      <c r="CX12" s="586"/>
      <c r="CY12" s="586"/>
      <c r="CZ12" s="586"/>
      <c r="DA12" s="587"/>
      <c r="DB12" s="585" t="s">
        <v>331</v>
      </c>
      <c r="DC12" s="586"/>
      <c r="DD12" s="586"/>
      <c r="DE12" s="586"/>
      <c r="DF12" s="587"/>
      <c r="DG12" s="585" t="s">
        <v>331</v>
      </c>
      <c r="DH12" s="586"/>
      <c r="DI12" s="586"/>
      <c r="DJ12" s="586"/>
      <c r="DK12" s="587"/>
      <c r="DL12" s="585" t="s">
        <v>331</v>
      </c>
      <c r="DM12" s="586"/>
      <c r="DN12" s="586"/>
      <c r="DO12" s="586"/>
      <c r="DP12" s="587"/>
      <c r="DQ12" s="585" t="s">
        <v>331</v>
      </c>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t="s">
        <v>338</v>
      </c>
      <c r="BT13" s="583"/>
      <c r="BU13" s="583"/>
      <c r="BV13" s="583"/>
      <c r="BW13" s="583"/>
      <c r="BX13" s="583"/>
      <c r="BY13" s="583"/>
      <c r="BZ13" s="583"/>
      <c r="CA13" s="583"/>
      <c r="CB13" s="583"/>
      <c r="CC13" s="583"/>
      <c r="CD13" s="583"/>
      <c r="CE13" s="583"/>
      <c r="CF13" s="583"/>
      <c r="CG13" s="584"/>
      <c r="CH13" s="585">
        <v>10</v>
      </c>
      <c r="CI13" s="586"/>
      <c r="CJ13" s="586"/>
      <c r="CK13" s="586"/>
      <c r="CL13" s="587"/>
      <c r="CM13" s="585">
        <v>524</v>
      </c>
      <c r="CN13" s="586"/>
      <c r="CO13" s="586"/>
      <c r="CP13" s="586"/>
      <c r="CQ13" s="587"/>
      <c r="CR13" s="585">
        <v>5</v>
      </c>
      <c r="CS13" s="586"/>
      <c r="CT13" s="586"/>
      <c r="CU13" s="586"/>
      <c r="CV13" s="587"/>
      <c r="CW13" s="585" t="s">
        <v>331</v>
      </c>
      <c r="CX13" s="586"/>
      <c r="CY13" s="586"/>
      <c r="CZ13" s="586"/>
      <c r="DA13" s="587"/>
      <c r="DB13" s="585">
        <v>2996</v>
      </c>
      <c r="DC13" s="586"/>
      <c r="DD13" s="586"/>
      <c r="DE13" s="586"/>
      <c r="DF13" s="587"/>
      <c r="DG13" s="585" t="s">
        <v>331</v>
      </c>
      <c r="DH13" s="586"/>
      <c r="DI13" s="586"/>
      <c r="DJ13" s="586"/>
      <c r="DK13" s="587"/>
      <c r="DL13" s="585" t="s">
        <v>331</v>
      </c>
      <c r="DM13" s="586"/>
      <c r="DN13" s="586"/>
      <c r="DO13" s="586"/>
      <c r="DP13" s="587"/>
      <c r="DQ13" s="585" t="s">
        <v>331</v>
      </c>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339</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340</v>
      </c>
      <c r="B23" s="601" t="s">
        <v>341</v>
      </c>
      <c r="C23" s="602"/>
      <c r="D23" s="602"/>
      <c r="E23" s="602"/>
      <c r="F23" s="602"/>
      <c r="G23" s="602"/>
      <c r="H23" s="602"/>
      <c r="I23" s="602"/>
      <c r="J23" s="602"/>
      <c r="K23" s="602"/>
      <c r="L23" s="602"/>
      <c r="M23" s="602"/>
      <c r="N23" s="602"/>
      <c r="O23" s="602"/>
      <c r="P23" s="603"/>
      <c r="Q23" s="604">
        <v>96842</v>
      </c>
      <c r="R23" s="605"/>
      <c r="S23" s="605"/>
      <c r="T23" s="605"/>
      <c r="U23" s="605"/>
      <c r="V23" s="605">
        <v>88511</v>
      </c>
      <c r="W23" s="605"/>
      <c r="X23" s="605"/>
      <c r="Y23" s="605"/>
      <c r="Z23" s="605"/>
      <c r="AA23" s="605">
        <v>8331</v>
      </c>
      <c r="AB23" s="605"/>
      <c r="AC23" s="605"/>
      <c r="AD23" s="605"/>
      <c r="AE23" s="606"/>
      <c r="AF23" s="607">
        <v>2368</v>
      </c>
      <c r="AG23" s="605"/>
      <c r="AH23" s="605"/>
      <c r="AI23" s="605"/>
      <c r="AJ23" s="608"/>
      <c r="AK23" s="609"/>
      <c r="AL23" s="610"/>
      <c r="AM23" s="610"/>
      <c r="AN23" s="610"/>
      <c r="AO23" s="610"/>
      <c r="AP23" s="605">
        <v>58011</v>
      </c>
      <c r="AQ23" s="605"/>
      <c r="AR23" s="605"/>
      <c r="AS23" s="605"/>
      <c r="AT23" s="605"/>
      <c r="AU23" s="611"/>
      <c r="AV23" s="611"/>
      <c r="AW23" s="611"/>
      <c r="AX23" s="611"/>
      <c r="AY23" s="612"/>
      <c r="AZ23" s="613" t="s">
        <v>69</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342</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343</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312</v>
      </c>
      <c r="B26" s="518"/>
      <c r="C26" s="518"/>
      <c r="D26" s="518"/>
      <c r="E26" s="518"/>
      <c r="F26" s="518"/>
      <c r="G26" s="518"/>
      <c r="H26" s="518"/>
      <c r="I26" s="518"/>
      <c r="J26" s="518"/>
      <c r="K26" s="518"/>
      <c r="L26" s="518"/>
      <c r="M26" s="518"/>
      <c r="N26" s="518"/>
      <c r="O26" s="518"/>
      <c r="P26" s="519"/>
      <c r="Q26" s="520" t="s">
        <v>344</v>
      </c>
      <c r="R26" s="521"/>
      <c r="S26" s="521"/>
      <c r="T26" s="521"/>
      <c r="U26" s="522"/>
      <c r="V26" s="520" t="s">
        <v>345</v>
      </c>
      <c r="W26" s="521"/>
      <c r="X26" s="521"/>
      <c r="Y26" s="521"/>
      <c r="Z26" s="522"/>
      <c r="AA26" s="520" t="s">
        <v>346</v>
      </c>
      <c r="AB26" s="521"/>
      <c r="AC26" s="521"/>
      <c r="AD26" s="521"/>
      <c r="AE26" s="521"/>
      <c r="AF26" s="618" t="s">
        <v>347</v>
      </c>
      <c r="AG26" s="619"/>
      <c r="AH26" s="619"/>
      <c r="AI26" s="619"/>
      <c r="AJ26" s="620"/>
      <c r="AK26" s="521" t="s">
        <v>348</v>
      </c>
      <c r="AL26" s="521"/>
      <c r="AM26" s="521"/>
      <c r="AN26" s="521"/>
      <c r="AO26" s="522"/>
      <c r="AP26" s="520" t="s">
        <v>349</v>
      </c>
      <c r="AQ26" s="521"/>
      <c r="AR26" s="521"/>
      <c r="AS26" s="521"/>
      <c r="AT26" s="522"/>
      <c r="AU26" s="520" t="s">
        <v>350</v>
      </c>
      <c r="AV26" s="521"/>
      <c r="AW26" s="521"/>
      <c r="AX26" s="521"/>
      <c r="AY26" s="522"/>
      <c r="AZ26" s="520" t="s">
        <v>351</v>
      </c>
      <c r="BA26" s="521"/>
      <c r="BB26" s="521"/>
      <c r="BC26" s="521"/>
      <c r="BD26" s="522"/>
      <c r="BE26" s="520" t="s">
        <v>319</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352</v>
      </c>
      <c r="C28" s="543"/>
      <c r="D28" s="543"/>
      <c r="E28" s="543"/>
      <c r="F28" s="543"/>
      <c r="G28" s="543"/>
      <c r="H28" s="543"/>
      <c r="I28" s="543"/>
      <c r="J28" s="543"/>
      <c r="K28" s="543"/>
      <c r="L28" s="543"/>
      <c r="M28" s="543"/>
      <c r="N28" s="543"/>
      <c r="O28" s="543"/>
      <c r="P28" s="544"/>
      <c r="Q28" s="625">
        <v>13425</v>
      </c>
      <c r="R28" s="626"/>
      <c r="S28" s="626"/>
      <c r="T28" s="626"/>
      <c r="U28" s="626"/>
      <c r="V28" s="626">
        <v>13059</v>
      </c>
      <c r="W28" s="626"/>
      <c r="X28" s="626"/>
      <c r="Y28" s="626"/>
      <c r="Z28" s="626"/>
      <c r="AA28" s="626">
        <v>366</v>
      </c>
      <c r="AB28" s="626"/>
      <c r="AC28" s="626"/>
      <c r="AD28" s="626"/>
      <c r="AE28" s="627"/>
      <c r="AF28" s="628">
        <v>366</v>
      </c>
      <c r="AG28" s="626"/>
      <c r="AH28" s="626"/>
      <c r="AI28" s="626"/>
      <c r="AJ28" s="629"/>
      <c r="AK28" s="630">
        <v>1246</v>
      </c>
      <c r="AL28" s="631"/>
      <c r="AM28" s="631"/>
      <c r="AN28" s="631"/>
      <c r="AO28" s="631"/>
      <c r="AP28" s="631" t="s">
        <v>353</v>
      </c>
      <c r="AQ28" s="631"/>
      <c r="AR28" s="631"/>
      <c r="AS28" s="631"/>
      <c r="AT28" s="631"/>
      <c r="AU28" s="631" t="s">
        <v>354</v>
      </c>
      <c r="AV28" s="631"/>
      <c r="AW28" s="631"/>
      <c r="AX28" s="631"/>
      <c r="AY28" s="631"/>
      <c r="AZ28" s="632" t="s">
        <v>354</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355</v>
      </c>
      <c r="C29" s="568"/>
      <c r="D29" s="568"/>
      <c r="E29" s="568"/>
      <c r="F29" s="568"/>
      <c r="G29" s="568"/>
      <c r="H29" s="568"/>
      <c r="I29" s="568"/>
      <c r="J29" s="568"/>
      <c r="K29" s="568"/>
      <c r="L29" s="568"/>
      <c r="M29" s="568"/>
      <c r="N29" s="568"/>
      <c r="O29" s="568"/>
      <c r="P29" s="569"/>
      <c r="Q29" s="570">
        <v>10912</v>
      </c>
      <c r="R29" s="571"/>
      <c r="S29" s="571"/>
      <c r="T29" s="571"/>
      <c r="U29" s="571"/>
      <c r="V29" s="571">
        <v>10399</v>
      </c>
      <c r="W29" s="571"/>
      <c r="X29" s="571"/>
      <c r="Y29" s="571"/>
      <c r="Z29" s="571"/>
      <c r="AA29" s="571">
        <v>513</v>
      </c>
      <c r="AB29" s="571"/>
      <c r="AC29" s="571"/>
      <c r="AD29" s="571"/>
      <c r="AE29" s="572"/>
      <c r="AF29" s="573">
        <v>513</v>
      </c>
      <c r="AG29" s="574"/>
      <c r="AH29" s="574"/>
      <c r="AI29" s="574"/>
      <c r="AJ29" s="575"/>
      <c r="AK29" s="635">
        <v>1965</v>
      </c>
      <c r="AL29" s="636"/>
      <c r="AM29" s="636"/>
      <c r="AN29" s="636"/>
      <c r="AO29" s="636"/>
      <c r="AP29" s="636" t="s">
        <v>356</v>
      </c>
      <c r="AQ29" s="636"/>
      <c r="AR29" s="636"/>
      <c r="AS29" s="636"/>
      <c r="AT29" s="636"/>
      <c r="AU29" s="636" t="s">
        <v>354</v>
      </c>
      <c r="AV29" s="636"/>
      <c r="AW29" s="636"/>
      <c r="AX29" s="636"/>
      <c r="AY29" s="636"/>
      <c r="AZ29" s="637" t="s">
        <v>354</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357</v>
      </c>
      <c r="C30" s="568"/>
      <c r="D30" s="568"/>
      <c r="E30" s="568"/>
      <c r="F30" s="568"/>
      <c r="G30" s="568"/>
      <c r="H30" s="568"/>
      <c r="I30" s="568"/>
      <c r="J30" s="568"/>
      <c r="K30" s="568"/>
      <c r="L30" s="568"/>
      <c r="M30" s="568"/>
      <c r="N30" s="568"/>
      <c r="O30" s="568"/>
      <c r="P30" s="569"/>
      <c r="Q30" s="570">
        <v>2552</v>
      </c>
      <c r="R30" s="571"/>
      <c r="S30" s="571"/>
      <c r="T30" s="571"/>
      <c r="U30" s="571"/>
      <c r="V30" s="571">
        <v>2430</v>
      </c>
      <c r="W30" s="571"/>
      <c r="X30" s="571"/>
      <c r="Y30" s="571"/>
      <c r="Z30" s="571"/>
      <c r="AA30" s="571">
        <v>122</v>
      </c>
      <c r="AB30" s="571"/>
      <c r="AC30" s="571"/>
      <c r="AD30" s="571"/>
      <c r="AE30" s="572"/>
      <c r="AF30" s="573">
        <v>122</v>
      </c>
      <c r="AG30" s="574"/>
      <c r="AH30" s="574"/>
      <c r="AI30" s="574"/>
      <c r="AJ30" s="575"/>
      <c r="AK30" s="635">
        <v>311</v>
      </c>
      <c r="AL30" s="636"/>
      <c r="AM30" s="636"/>
      <c r="AN30" s="636"/>
      <c r="AO30" s="636"/>
      <c r="AP30" s="636" t="s">
        <v>358</v>
      </c>
      <c r="AQ30" s="636"/>
      <c r="AR30" s="636"/>
      <c r="AS30" s="636"/>
      <c r="AT30" s="636"/>
      <c r="AU30" s="636" t="s">
        <v>354</v>
      </c>
      <c r="AV30" s="636"/>
      <c r="AW30" s="636"/>
      <c r="AX30" s="636"/>
      <c r="AY30" s="636"/>
      <c r="AZ30" s="637" t="s">
        <v>354</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359</v>
      </c>
      <c r="C31" s="568"/>
      <c r="D31" s="568"/>
      <c r="E31" s="568"/>
      <c r="F31" s="568"/>
      <c r="G31" s="568"/>
      <c r="H31" s="568"/>
      <c r="I31" s="568"/>
      <c r="J31" s="568"/>
      <c r="K31" s="568"/>
      <c r="L31" s="568"/>
      <c r="M31" s="568"/>
      <c r="N31" s="568"/>
      <c r="O31" s="568"/>
      <c r="P31" s="569"/>
      <c r="Q31" s="570">
        <v>7</v>
      </c>
      <c r="R31" s="571"/>
      <c r="S31" s="571"/>
      <c r="T31" s="571"/>
      <c r="U31" s="571"/>
      <c r="V31" s="571">
        <v>5</v>
      </c>
      <c r="W31" s="571"/>
      <c r="X31" s="571"/>
      <c r="Y31" s="571"/>
      <c r="Z31" s="571"/>
      <c r="AA31" s="571">
        <v>1</v>
      </c>
      <c r="AB31" s="571"/>
      <c r="AC31" s="571"/>
      <c r="AD31" s="571"/>
      <c r="AE31" s="572"/>
      <c r="AF31" s="573">
        <v>1</v>
      </c>
      <c r="AG31" s="574"/>
      <c r="AH31" s="574"/>
      <c r="AI31" s="574"/>
      <c r="AJ31" s="575"/>
      <c r="AK31" s="635" t="s">
        <v>353</v>
      </c>
      <c r="AL31" s="636"/>
      <c r="AM31" s="636"/>
      <c r="AN31" s="636"/>
      <c r="AO31" s="636"/>
      <c r="AP31" s="636" t="s">
        <v>353</v>
      </c>
      <c r="AQ31" s="636"/>
      <c r="AR31" s="636"/>
      <c r="AS31" s="636"/>
      <c r="AT31" s="636"/>
      <c r="AU31" s="636" t="s">
        <v>354</v>
      </c>
      <c r="AV31" s="636"/>
      <c r="AW31" s="636"/>
      <c r="AX31" s="636"/>
      <c r="AY31" s="636"/>
      <c r="AZ31" s="637" t="s">
        <v>354</v>
      </c>
      <c r="BA31" s="637"/>
      <c r="BB31" s="637"/>
      <c r="BC31" s="637"/>
      <c r="BD31" s="637"/>
      <c r="BE31" s="638"/>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360</v>
      </c>
      <c r="C32" s="568"/>
      <c r="D32" s="568"/>
      <c r="E32" s="568"/>
      <c r="F32" s="568"/>
      <c r="G32" s="568"/>
      <c r="H32" s="568"/>
      <c r="I32" s="568"/>
      <c r="J32" s="568"/>
      <c r="K32" s="568"/>
      <c r="L32" s="568"/>
      <c r="M32" s="568"/>
      <c r="N32" s="568"/>
      <c r="O32" s="568"/>
      <c r="P32" s="569"/>
      <c r="Q32" s="570">
        <v>2895</v>
      </c>
      <c r="R32" s="571"/>
      <c r="S32" s="571"/>
      <c r="T32" s="571"/>
      <c r="U32" s="571"/>
      <c r="V32" s="571">
        <v>2495</v>
      </c>
      <c r="W32" s="571"/>
      <c r="X32" s="571"/>
      <c r="Y32" s="571"/>
      <c r="Z32" s="571"/>
      <c r="AA32" s="571">
        <v>400</v>
      </c>
      <c r="AB32" s="571"/>
      <c r="AC32" s="571"/>
      <c r="AD32" s="571"/>
      <c r="AE32" s="572"/>
      <c r="AF32" s="573">
        <v>2062</v>
      </c>
      <c r="AG32" s="574"/>
      <c r="AH32" s="574"/>
      <c r="AI32" s="574"/>
      <c r="AJ32" s="575"/>
      <c r="AK32" s="635">
        <v>235</v>
      </c>
      <c r="AL32" s="636"/>
      <c r="AM32" s="636"/>
      <c r="AN32" s="636"/>
      <c r="AO32" s="636"/>
      <c r="AP32" s="636">
        <v>2901</v>
      </c>
      <c r="AQ32" s="636"/>
      <c r="AR32" s="636"/>
      <c r="AS32" s="636"/>
      <c r="AT32" s="636"/>
      <c r="AU32" s="636">
        <v>26</v>
      </c>
      <c r="AV32" s="636"/>
      <c r="AW32" s="636"/>
      <c r="AX32" s="636"/>
      <c r="AY32" s="636"/>
      <c r="AZ32" s="637" t="s">
        <v>354</v>
      </c>
      <c r="BA32" s="637"/>
      <c r="BB32" s="637"/>
      <c r="BC32" s="637"/>
      <c r="BD32" s="637"/>
      <c r="BE32" s="638" t="s">
        <v>361</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362</v>
      </c>
      <c r="C33" s="568"/>
      <c r="D33" s="568"/>
      <c r="E33" s="568"/>
      <c r="F33" s="568"/>
      <c r="G33" s="568"/>
      <c r="H33" s="568"/>
      <c r="I33" s="568"/>
      <c r="J33" s="568"/>
      <c r="K33" s="568"/>
      <c r="L33" s="568"/>
      <c r="M33" s="568"/>
      <c r="N33" s="568"/>
      <c r="O33" s="568"/>
      <c r="P33" s="569"/>
      <c r="Q33" s="570">
        <v>2515</v>
      </c>
      <c r="R33" s="571"/>
      <c r="S33" s="571"/>
      <c r="T33" s="571"/>
      <c r="U33" s="571"/>
      <c r="V33" s="571">
        <v>2302</v>
      </c>
      <c r="W33" s="571"/>
      <c r="X33" s="571"/>
      <c r="Y33" s="571"/>
      <c r="Z33" s="571"/>
      <c r="AA33" s="571">
        <v>213</v>
      </c>
      <c r="AB33" s="571"/>
      <c r="AC33" s="571"/>
      <c r="AD33" s="571"/>
      <c r="AE33" s="572"/>
      <c r="AF33" s="573">
        <v>4506</v>
      </c>
      <c r="AG33" s="574"/>
      <c r="AH33" s="574"/>
      <c r="AI33" s="574"/>
      <c r="AJ33" s="575"/>
      <c r="AK33" s="635">
        <v>359</v>
      </c>
      <c r="AL33" s="636"/>
      <c r="AM33" s="636"/>
      <c r="AN33" s="636"/>
      <c r="AO33" s="636"/>
      <c r="AP33" s="636">
        <v>3961</v>
      </c>
      <c r="AQ33" s="636"/>
      <c r="AR33" s="636"/>
      <c r="AS33" s="636"/>
      <c r="AT33" s="636"/>
      <c r="AU33" s="636">
        <v>1537</v>
      </c>
      <c r="AV33" s="636"/>
      <c r="AW33" s="636"/>
      <c r="AX33" s="636"/>
      <c r="AY33" s="636"/>
      <c r="AZ33" s="637" t="s">
        <v>354</v>
      </c>
      <c r="BA33" s="637"/>
      <c r="BB33" s="637"/>
      <c r="BC33" s="637"/>
      <c r="BD33" s="637"/>
      <c r="BE33" s="638" t="s">
        <v>361</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363</v>
      </c>
      <c r="C34" s="568"/>
      <c r="D34" s="568"/>
      <c r="E34" s="568"/>
      <c r="F34" s="568"/>
      <c r="G34" s="568"/>
      <c r="H34" s="568"/>
      <c r="I34" s="568"/>
      <c r="J34" s="568"/>
      <c r="K34" s="568"/>
      <c r="L34" s="568"/>
      <c r="M34" s="568"/>
      <c r="N34" s="568"/>
      <c r="O34" s="568"/>
      <c r="P34" s="569"/>
      <c r="Q34" s="570">
        <v>9576</v>
      </c>
      <c r="R34" s="571"/>
      <c r="S34" s="571"/>
      <c r="T34" s="571"/>
      <c r="U34" s="571"/>
      <c r="V34" s="571">
        <v>9987</v>
      </c>
      <c r="W34" s="571"/>
      <c r="X34" s="571"/>
      <c r="Y34" s="571"/>
      <c r="Z34" s="571"/>
      <c r="AA34" s="571">
        <v>-411</v>
      </c>
      <c r="AB34" s="571"/>
      <c r="AC34" s="571"/>
      <c r="AD34" s="571"/>
      <c r="AE34" s="572"/>
      <c r="AF34" s="573">
        <v>1056</v>
      </c>
      <c r="AG34" s="574"/>
      <c r="AH34" s="574"/>
      <c r="AI34" s="574"/>
      <c r="AJ34" s="575"/>
      <c r="AK34" s="635">
        <v>56</v>
      </c>
      <c r="AL34" s="636"/>
      <c r="AM34" s="636"/>
      <c r="AN34" s="636"/>
      <c r="AO34" s="636"/>
      <c r="AP34" s="636">
        <v>965</v>
      </c>
      <c r="AQ34" s="636"/>
      <c r="AR34" s="636"/>
      <c r="AS34" s="636"/>
      <c r="AT34" s="636"/>
      <c r="AU34" s="636">
        <v>299</v>
      </c>
      <c r="AV34" s="636"/>
      <c r="AW34" s="636"/>
      <c r="AX34" s="636"/>
      <c r="AY34" s="636"/>
      <c r="AZ34" s="637" t="s">
        <v>354</v>
      </c>
      <c r="BA34" s="637"/>
      <c r="BB34" s="637"/>
      <c r="BC34" s="637"/>
      <c r="BD34" s="637"/>
      <c r="BE34" s="638" t="s">
        <v>361</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t="s">
        <v>364</v>
      </c>
      <c r="C35" s="568"/>
      <c r="D35" s="568"/>
      <c r="E35" s="568"/>
      <c r="F35" s="568"/>
      <c r="G35" s="568"/>
      <c r="H35" s="568"/>
      <c r="I35" s="568"/>
      <c r="J35" s="568"/>
      <c r="K35" s="568"/>
      <c r="L35" s="568"/>
      <c r="M35" s="568"/>
      <c r="N35" s="568"/>
      <c r="O35" s="568"/>
      <c r="P35" s="569"/>
      <c r="Q35" s="570">
        <v>59582</v>
      </c>
      <c r="R35" s="571"/>
      <c r="S35" s="571"/>
      <c r="T35" s="571"/>
      <c r="U35" s="571"/>
      <c r="V35" s="571">
        <v>59286</v>
      </c>
      <c r="W35" s="571"/>
      <c r="X35" s="571"/>
      <c r="Y35" s="571"/>
      <c r="Z35" s="571"/>
      <c r="AA35" s="571">
        <v>296</v>
      </c>
      <c r="AB35" s="571"/>
      <c r="AC35" s="571"/>
      <c r="AD35" s="571"/>
      <c r="AE35" s="572"/>
      <c r="AF35" s="573">
        <v>6475</v>
      </c>
      <c r="AG35" s="574"/>
      <c r="AH35" s="574"/>
      <c r="AI35" s="574"/>
      <c r="AJ35" s="575"/>
      <c r="AK35" s="635">
        <v>7</v>
      </c>
      <c r="AL35" s="636"/>
      <c r="AM35" s="636"/>
      <c r="AN35" s="636"/>
      <c r="AO35" s="636"/>
      <c r="AP35" s="636" t="s">
        <v>365</v>
      </c>
      <c r="AQ35" s="636"/>
      <c r="AR35" s="636"/>
      <c r="AS35" s="636"/>
      <c r="AT35" s="636"/>
      <c r="AU35" s="636" t="s">
        <v>354</v>
      </c>
      <c r="AV35" s="636"/>
      <c r="AW35" s="636"/>
      <c r="AX35" s="636"/>
      <c r="AY35" s="636"/>
      <c r="AZ35" s="637" t="s">
        <v>354</v>
      </c>
      <c r="BA35" s="637"/>
      <c r="BB35" s="637"/>
      <c r="BC35" s="637"/>
      <c r="BD35" s="637"/>
      <c r="BE35" s="638" t="s">
        <v>361</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366</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340</v>
      </c>
      <c r="B63" s="601" t="s">
        <v>367</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15102</v>
      </c>
      <c r="AG63" s="650"/>
      <c r="AH63" s="650"/>
      <c r="AI63" s="650"/>
      <c r="AJ63" s="651"/>
      <c r="AK63" s="652"/>
      <c r="AL63" s="647"/>
      <c r="AM63" s="647"/>
      <c r="AN63" s="647"/>
      <c r="AO63" s="647"/>
      <c r="AP63" s="650">
        <f>AP32+AP33+AP34</f>
        <v>7827</v>
      </c>
      <c r="AQ63" s="650"/>
      <c r="AR63" s="650"/>
      <c r="AS63" s="650"/>
      <c r="AT63" s="650"/>
      <c r="AU63" s="650">
        <f>AU32+AU33+AU34</f>
        <v>1862</v>
      </c>
      <c r="AV63" s="650"/>
      <c r="AW63" s="650"/>
      <c r="AX63" s="650"/>
      <c r="AY63" s="650"/>
      <c r="AZ63" s="653"/>
      <c r="BA63" s="653"/>
      <c r="BB63" s="653"/>
      <c r="BC63" s="653"/>
      <c r="BD63" s="653"/>
      <c r="BE63" s="654"/>
      <c r="BF63" s="654"/>
      <c r="BG63" s="654"/>
      <c r="BH63" s="654"/>
      <c r="BI63" s="655"/>
      <c r="BJ63" s="656" t="s">
        <v>368</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369</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370</v>
      </c>
      <c r="B66" s="518"/>
      <c r="C66" s="518"/>
      <c r="D66" s="518"/>
      <c r="E66" s="518"/>
      <c r="F66" s="518"/>
      <c r="G66" s="518"/>
      <c r="H66" s="518"/>
      <c r="I66" s="518"/>
      <c r="J66" s="518"/>
      <c r="K66" s="518"/>
      <c r="L66" s="518"/>
      <c r="M66" s="518"/>
      <c r="N66" s="518"/>
      <c r="O66" s="518"/>
      <c r="P66" s="519"/>
      <c r="Q66" s="520" t="s">
        <v>344</v>
      </c>
      <c r="R66" s="521"/>
      <c r="S66" s="521"/>
      <c r="T66" s="521"/>
      <c r="U66" s="522"/>
      <c r="V66" s="520" t="s">
        <v>345</v>
      </c>
      <c r="W66" s="521"/>
      <c r="X66" s="521"/>
      <c r="Y66" s="521"/>
      <c r="Z66" s="522"/>
      <c r="AA66" s="520" t="s">
        <v>371</v>
      </c>
      <c r="AB66" s="521"/>
      <c r="AC66" s="521"/>
      <c r="AD66" s="521"/>
      <c r="AE66" s="522"/>
      <c r="AF66" s="659" t="s">
        <v>372</v>
      </c>
      <c r="AG66" s="619"/>
      <c r="AH66" s="619"/>
      <c r="AI66" s="619"/>
      <c r="AJ66" s="660"/>
      <c r="AK66" s="520" t="s">
        <v>373</v>
      </c>
      <c r="AL66" s="518"/>
      <c r="AM66" s="518"/>
      <c r="AN66" s="518"/>
      <c r="AO66" s="519"/>
      <c r="AP66" s="520" t="s">
        <v>349</v>
      </c>
      <c r="AQ66" s="521"/>
      <c r="AR66" s="521"/>
      <c r="AS66" s="521"/>
      <c r="AT66" s="522"/>
      <c r="AU66" s="520" t="s">
        <v>374</v>
      </c>
      <c r="AV66" s="521"/>
      <c r="AW66" s="521"/>
      <c r="AX66" s="521"/>
      <c r="AY66" s="522"/>
      <c r="AZ66" s="520" t="s">
        <v>319</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375</v>
      </c>
      <c r="C68" s="675"/>
      <c r="D68" s="675"/>
      <c r="E68" s="675"/>
      <c r="F68" s="675"/>
      <c r="G68" s="675"/>
      <c r="H68" s="675"/>
      <c r="I68" s="675"/>
      <c r="J68" s="675"/>
      <c r="K68" s="675"/>
      <c r="L68" s="675"/>
      <c r="M68" s="675"/>
      <c r="N68" s="675"/>
      <c r="O68" s="675"/>
      <c r="P68" s="676"/>
      <c r="Q68" s="677">
        <v>198</v>
      </c>
      <c r="R68" s="678"/>
      <c r="S68" s="678"/>
      <c r="T68" s="678"/>
      <c r="U68" s="678"/>
      <c r="V68" s="678">
        <v>183</v>
      </c>
      <c r="W68" s="678"/>
      <c r="X68" s="678"/>
      <c r="Y68" s="678"/>
      <c r="Z68" s="678"/>
      <c r="AA68" s="678">
        <v>15</v>
      </c>
      <c r="AB68" s="678"/>
      <c r="AC68" s="678"/>
      <c r="AD68" s="678"/>
      <c r="AE68" s="678"/>
      <c r="AF68" s="678">
        <v>15</v>
      </c>
      <c r="AG68" s="678"/>
      <c r="AH68" s="678"/>
      <c r="AI68" s="678"/>
      <c r="AJ68" s="678"/>
      <c r="AK68" s="678" t="s">
        <v>354</v>
      </c>
      <c r="AL68" s="678"/>
      <c r="AM68" s="678"/>
      <c r="AN68" s="678"/>
      <c r="AO68" s="678"/>
      <c r="AP68" s="678" t="s">
        <v>354</v>
      </c>
      <c r="AQ68" s="678"/>
      <c r="AR68" s="678"/>
      <c r="AS68" s="678"/>
      <c r="AT68" s="678"/>
      <c r="AU68" s="678" t="s">
        <v>354</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376</v>
      </c>
      <c r="C69" s="682"/>
      <c r="D69" s="682"/>
      <c r="E69" s="682"/>
      <c r="F69" s="682"/>
      <c r="G69" s="682"/>
      <c r="H69" s="682"/>
      <c r="I69" s="682"/>
      <c r="J69" s="682"/>
      <c r="K69" s="682"/>
      <c r="L69" s="682"/>
      <c r="M69" s="682"/>
      <c r="N69" s="682"/>
      <c r="O69" s="682"/>
      <c r="P69" s="683"/>
      <c r="Q69" s="684">
        <v>1227276</v>
      </c>
      <c r="R69" s="636"/>
      <c r="S69" s="636"/>
      <c r="T69" s="636"/>
      <c r="U69" s="636"/>
      <c r="V69" s="636">
        <v>1165356</v>
      </c>
      <c r="W69" s="636"/>
      <c r="X69" s="636"/>
      <c r="Y69" s="636"/>
      <c r="Z69" s="636"/>
      <c r="AA69" s="636">
        <v>61920</v>
      </c>
      <c r="AB69" s="636"/>
      <c r="AC69" s="636"/>
      <c r="AD69" s="636"/>
      <c r="AE69" s="636"/>
      <c r="AF69" s="636">
        <v>61920</v>
      </c>
      <c r="AG69" s="636"/>
      <c r="AH69" s="636"/>
      <c r="AI69" s="636"/>
      <c r="AJ69" s="636"/>
      <c r="AK69" s="636">
        <v>8500</v>
      </c>
      <c r="AL69" s="636"/>
      <c r="AM69" s="636"/>
      <c r="AN69" s="636"/>
      <c r="AO69" s="636"/>
      <c r="AP69" s="636" t="s">
        <v>354</v>
      </c>
      <c r="AQ69" s="636"/>
      <c r="AR69" s="636"/>
      <c r="AS69" s="636"/>
      <c r="AT69" s="636"/>
      <c r="AU69" s="636" t="s">
        <v>354</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377</v>
      </c>
      <c r="C70" s="682"/>
      <c r="D70" s="682"/>
      <c r="E70" s="682"/>
      <c r="F70" s="682"/>
      <c r="G70" s="682"/>
      <c r="H70" s="682"/>
      <c r="I70" s="682"/>
      <c r="J70" s="682"/>
      <c r="K70" s="682"/>
      <c r="L70" s="682"/>
      <c r="M70" s="682"/>
      <c r="N70" s="682"/>
      <c r="O70" s="682"/>
      <c r="P70" s="683"/>
      <c r="Q70" s="684">
        <v>39537</v>
      </c>
      <c r="R70" s="636"/>
      <c r="S70" s="636"/>
      <c r="T70" s="636"/>
      <c r="U70" s="636"/>
      <c r="V70" s="636">
        <v>35602</v>
      </c>
      <c r="W70" s="636"/>
      <c r="X70" s="636"/>
      <c r="Y70" s="636"/>
      <c r="Z70" s="636"/>
      <c r="AA70" s="636">
        <v>3935</v>
      </c>
      <c r="AB70" s="636"/>
      <c r="AC70" s="636"/>
      <c r="AD70" s="636"/>
      <c r="AE70" s="636"/>
      <c r="AF70" s="636">
        <v>20048</v>
      </c>
      <c r="AG70" s="636"/>
      <c r="AH70" s="636"/>
      <c r="AI70" s="636"/>
      <c r="AJ70" s="636"/>
      <c r="AK70" s="636" t="s">
        <v>354</v>
      </c>
      <c r="AL70" s="636"/>
      <c r="AM70" s="636"/>
      <c r="AN70" s="636"/>
      <c r="AO70" s="636"/>
      <c r="AP70" s="636">
        <v>111649</v>
      </c>
      <c r="AQ70" s="636"/>
      <c r="AR70" s="636"/>
      <c r="AS70" s="636"/>
      <c r="AT70" s="636"/>
      <c r="AU70" s="636" t="s">
        <v>354</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t="s">
        <v>378</v>
      </c>
      <c r="C71" s="682"/>
      <c r="D71" s="682"/>
      <c r="E71" s="682"/>
      <c r="F71" s="682"/>
      <c r="G71" s="682"/>
      <c r="H71" s="682"/>
      <c r="I71" s="682"/>
      <c r="J71" s="682"/>
      <c r="K71" s="682"/>
      <c r="L71" s="682"/>
      <c r="M71" s="682"/>
      <c r="N71" s="682"/>
      <c r="O71" s="682"/>
      <c r="P71" s="683"/>
      <c r="Q71" s="684">
        <v>7557</v>
      </c>
      <c r="R71" s="636"/>
      <c r="S71" s="636"/>
      <c r="T71" s="636"/>
      <c r="U71" s="636"/>
      <c r="V71" s="636">
        <v>5709</v>
      </c>
      <c r="W71" s="636"/>
      <c r="X71" s="636"/>
      <c r="Y71" s="636"/>
      <c r="Z71" s="636"/>
      <c r="AA71" s="636">
        <v>1849</v>
      </c>
      <c r="AB71" s="636"/>
      <c r="AC71" s="636"/>
      <c r="AD71" s="636"/>
      <c r="AE71" s="636"/>
      <c r="AF71" s="636">
        <v>17220</v>
      </c>
      <c r="AG71" s="636"/>
      <c r="AH71" s="636"/>
      <c r="AI71" s="636"/>
      <c r="AJ71" s="636"/>
      <c r="AK71" s="636" t="s">
        <v>354</v>
      </c>
      <c r="AL71" s="636"/>
      <c r="AM71" s="636"/>
      <c r="AN71" s="636"/>
      <c r="AO71" s="636"/>
      <c r="AP71" s="636">
        <v>16930</v>
      </c>
      <c r="AQ71" s="636"/>
      <c r="AR71" s="636"/>
      <c r="AS71" s="636"/>
      <c r="AT71" s="636"/>
      <c r="AU71" s="636" t="s">
        <v>354</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c r="C72" s="682"/>
      <c r="D72" s="682"/>
      <c r="E72" s="682"/>
      <c r="F72" s="682"/>
      <c r="G72" s="682"/>
      <c r="H72" s="682"/>
      <c r="I72" s="682"/>
      <c r="J72" s="682"/>
      <c r="K72" s="682"/>
      <c r="L72" s="682"/>
      <c r="M72" s="682"/>
      <c r="N72" s="682"/>
      <c r="O72" s="682"/>
      <c r="P72" s="683"/>
      <c r="Q72" s="684"/>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c r="C73" s="682"/>
      <c r="D73" s="682"/>
      <c r="E73" s="682"/>
      <c r="F73" s="682"/>
      <c r="G73" s="682"/>
      <c r="H73" s="682"/>
      <c r="I73" s="682"/>
      <c r="J73" s="682"/>
      <c r="K73" s="682"/>
      <c r="L73" s="682"/>
      <c r="M73" s="682"/>
      <c r="N73" s="682"/>
      <c r="O73" s="682"/>
      <c r="P73" s="683"/>
      <c r="Q73" s="684"/>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c r="C74" s="682"/>
      <c r="D74" s="682"/>
      <c r="E74" s="682"/>
      <c r="F74" s="682"/>
      <c r="G74" s="682"/>
      <c r="H74" s="682"/>
      <c r="I74" s="682"/>
      <c r="J74" s="682"/>
      <c r="K74" s="682"/>
      <c r="L74" s="682"/>
      <c r="M74" s="682"/>
      <c r="N74" s="682"/>
      <c r="O74" s="682"/>
      <c r="P74" s="683"/>
      <c r="Q74" s="684"/>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c r="C75" s="682"/>
      <c r="D75" s="682"/>
      <c r="E75" s="682"/>
      <c r="F75" s="682"/>
      <c r="G75" s="682"/>
      <c r="H75" s="682"/>
      <c r="I75" s="682"/>
      <c r="J75" s="682"/>
      <c r="K75" s="682"/>
      <c r="L75" s="682"/>
      <c r="M75" s="682"/>
      <c r="N75" s="682"/>
      <c r="O75" s="682"/>
      <c r="P75" s="683"/>
      <c r="Q75" s="687"/>
      <c r="R75" s="688"/>
      <c r="S75" s="688"/>
      <c r="T75" s="688"/>
      <c r="U75" s="635"/>
      <c r="V75" s="689"/>
      <c r="W75" s="688"/>
      <c r="X75" s="688"/>
      <c r="Y75" s="688"/>
      <c r="Z75" s="635"/>
      <c r="AA75" s="689"/>
      <c r="AB75" s="688"/>
      <c r="AC75" s="688"/>
      <c r="AD75" s="688"/>
      <c r="AE75" s="635"/>
      <c r="AF75" s="689"/>
      <c r="AG75" s="688"/>
      <c r="AH75" s="688"/>
      <c r="AI75" s="688"/>
      <c r="AJ75" s="635"/>
      <c r="AK75" s="689"/>
      <c r="AL75" s="688"/>
      <c r="AM75" s="688"/>
      <c r="AN75" s="688"/>
      <c r="AO75" s="635"/>
      <c r="AP75" s="689"/>
      <c r="AQ75" s="688"/>
      <c r="AR75" s="688"/>
      <c r="AS75" s="688"/>
      <c r="AT75" s="635"/>
      <c r="AU75" s="689"/>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c r="C76" s="682"/>
      <c r="D76" s="682"/>
      <c r="E76" s="682"/>
      <c r="F76" s="682"/>
      <c r="G76" s="682"/>
      <c r="H76" s="682"/>
      <c r="I76" s="682"/>
      <c r="J76" s="682"/>
      <c r="K76" s="682"/>
      <c r="L76" s="682"/>
      <c r="M76" s="682"/>
      <c r="N76" s="682"/>
      <c r="O76" s="682"/>
      <c r="P76" s="683"/>
      <c r="Q76" s="687"/>
      <c r="R76" s="688"/>
      <c r="S76" s="688"/>
      <c r="T76" s="688"/>
      <c r="U76" s="635"/>
      <c r="V76" s="689"/>
      <c r="W76" s="688"/>
      <c r="X76" s="688"/>
      <c r="Y76" s="688"/>
      <c r="Z76" s="635"/>
      <c r="AA76" s="689"/>
      <c r="AB76" s="688"/>
      <c r="AC76" s="688"/>
      <c r="AD76" s="688"/>
      <c r="AE76" s="635"/>
      <c r="AF76" s="689"/>
      <c r="AG76" s="688"/>
      <c r="AH76" s="688"/>
      <c r="AI76" s="688"/>
      <c r="AJ76" s="635"/>
      <c r="AK76" s="689"/>
      <c r="AL76" s="688"/>
      <c r="AM76" s="688"/>
      <c r="AN76" s="688"/>
      <c r="AO76" s="635"/>
      <c r="AP76" s="689"/>
      <c r="AQ76" s="688"/>
      <c r="AR76" s="688"/>
      <c r="AS76" s="688"/>
      <c r="AT76" s="635"/>
      <c r="AU76" s="689"/>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c r="C77" s="682"/>
      <c r="D77" s="682"/>
      <c r="E77" s="682"/>
      <c r="F77" s="682"/>
      <c r="G77" s="682"/>
      <c r="H77" s="682"/>
      <c r="I77" s="682"/>
      <c r="J77" s="682"/>
      <c r="K77" s="682"/>
      <c r="L77" s="682"/>
      <c r="M77" s="682"/>
      <c r="N77" s="682"/>
      <c r="O77" s="682"/>
      <c r="P77" s="683"/>
      <c r="Q77" s="687"/>
      <c r="R77" s="688"/>
      <c r="S77" s="688"/>
      <c r="T77" s="688"/>
      <c r="U77" s="635"/>
      <c r="V77" s="689"/>
      <c r="W77" s="688"/>
      <c r="X77" s="688"/>
      <c r="Y77" s="688"/>
      <c r="Z77" s="635"/>
      <c r="AA77" s="689"/>
      <c r="AB77" s="688"/>
      <c r="AC77" s="688"/>
      <c r="AD77" s="688"/>
      <c r="AE77" s="635"/>
      <c r="AF77" s="689"/>
      <c r="AG77" s="688"/>
      <c r="AH77" s="688"/>
      <c r="AI77" s="688"/>
      <c r="AJ77" s="635"/>
      <c r="AK77" s="689"/>
      <c r="AL77" s="688"/>
      <c r="AM77" s="688"/>
      <c r="AN77" s="688"/>
      <c r="AO77" s="635"/>
      <c r="AP77" s="689"/>
      <c r="AQ77" s="688"/>
      <c r="AR77" s="688"/>
      <c r="AS77" s="688"/>
      <c r="AT77" s="635"/>
      <c r="AU77" s="689"/>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340</v>
      </c>
      <c r="B88" s="601" t="s">
        <v>379</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f>AF68+AF69+AF70+AF71</f>
        <v>99203</v>
      </c>
      <c r="AG88" s="650"/>
      <c r="AH88" s="650"/>
      <c r="AI88" s="650"/>
      <c r="AJ88" s="650"/>
      <c r="AK88" s="647"/>
      <c r="AL88" s="647"/>
      <c r="AM88" s="647"/>
      <c r="AN88" s="647"/>
      <c r="AO88" s="647"/>
      <c r="AP88" s="650">
        <f>AP70+AP71</f>
        <v>128579</v>
      </c>
      <c r="AQ88" s="650"/>
      <c r="AR88" s="650"/>
      <c r="AS88" s="650"/>
      <c r="AT88" s="650"/>
      <c r="AU88" s="650" t="s">
        <v>353</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340</v>
      </c>
      <c r="BR102" s="601" t="s">
        <v>380</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f>SUM(CR7:CV13)</f>
        <v>3398</v>
      </c>
      <c r="CS102" s="657"/>
      <c r="CT102" s="657"/>
      <c r="CU102" s="657"/>
      <c r="CV102" s="707"/>
      <c r="CW102" s="706">
        <f t="shared" ref="CW102" si="0">SUM(CW7:DA13)</f>
        <v>439</v>
      </c>
      <c r="CX102" s="657"/>
      <c r="CY102" s="657"/>
      <c r="CZ102" s="657"/>
      <c r="DA102" s="707"/>
      <c r="DB102" s="706">
        <f t="shared" ref="DB102" si="1">SUM(DB7:DF13)</f>
        <v>3333</v>
      </c>
      <c r="DC102" s="657"/>
      <c r="DD102" s="657"/>
      <c r="DE102" s="657"/>
      <c r="DF102" s="707"/>
      <c r="DG102" s="706" t="s">
        <v>358</v>
      </c>
      <c r="DH102" s="657"/>
      <c r="DI102" s="657"/>
      <c r="DJ102" s="657"/>
      <c r="DK102" s="707"/>
      <c r="DL102" s="706" t="s">
        <v>353</v>
      </c>
      <c r="DM102" s="657"/>
      <c r="DN102" s="657"/>
      <c r="DO102" s="657"/>
      <c r="DP102" s="707"/>
      <c r="DQ102" s="706" t="s">
        <v>353</v>
      </c>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381</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382</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383</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384</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385</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386</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387</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388</v>
      </c>
      <c r="AB109" s="720"/>
      <c r="AC109" s="720"/>
      <c r="AD109" s="720"/>
      <c r="AE109" s="721"/>
      <c r="AF109" s="722" t="s">
        <v>389</v>
      </c>
      <c r="AG109" s="720"/>
      <c r="AH109" s="720"/>
      <c r="AI109" s="720"/>
      <c r="AJ109" s="721"/>
      <c r="AK109" s="722" t="s">
        <v>247</v>
      </c>
      <c r="AL109" s="720"/>
      <c r="AM109" s="720"/>
      <c r="AN109" s="720"/>
      <c r="AO109" s="721"/>
      <c r="AP109" s="722" t="s">
        <v>390</v>
      </c>
      <c r="AQ109" s="720"/>
      <c r="AR109" s="720"/>
      <c r="AS109" s="720"/>
      <c r="AT109" s="723"/>
      <c r="AU109" s="719" t="s">
        <v>387</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388</v>
      </c>
      <c r="BR109" s="720"/>
      <c r="BS109" s="720"/>
      <c r="BT109" s="720"/>
      <c r="BU109" s="721"/>
      <c r="BV109" s="722" t="s">
        <v>389</v>
      </c>
      <c r="BW109" s="720"/>
      <c r="BX109" s="720"/>
      <c r="BY109" s="720"/>
      <c r="BZ109" s="721"/>
      <c r="CA109" s="722" t="s">
        <v>247</v>
      </c>
      <c r="CB109" s="720"/>
      <c r="CC109" s="720"/>
      <c r="CD109" s="720"/>
      <c r="CE109" s="721"/>
      <c r="CF109" s="724" t="s">
        <v>390</v>
      </c>
      <c r="CG109" s="724"/>
      <c r="CH109" s="724"/>
      <c r="CI109" s="724"/>
      <c r="CJ109" s="724"/>
      <c r="CK109" s="722" t="s">
        <v>391</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388</v>
      </c>
      <c r="DH109" s="720"/>
      <c r="DI109" s="720"/>
      <c r="DJ109" s="720"/>
      <c r="DK109" s="721"/>
      <c r="DL109" s="722" t="s">
        <v>389</v>
      </c>
      <c r="DM109" s="720"/>
      <c r="DN109" s="720"/>
      <c r="DO109" s="720"/>
      <c r="DP109" s="721"/>
      <c r="DQ109" s="722" t="s">
        <v>247</v>
      </c>
      <c r="DR109" s="720"/>
      <c r="DS109" s="720"/>
      <c r="DT109" s="720"/>
      <c r="DU109" s="721"/>
      <c r="DV109" s="722" t="s">
        <v>390</v>
      </c>
      <c r="DW109" s="720"/>
      <c r="DX109" s="720"/>
      <c r="DY109" s="720"/>
      <c r="DZ109" s="723"/>
    </row>
    <row r="110" spans="1:131" s="503" customFormat="1" ht="26.25" customHeight="1" x14ac:dyDescent="0.15">
      <c r="A110" s="725" t="s">
        <v>392</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2601432</v>
      </c>
      <c r="AB110" s="729"/>
      <c r="AC110" s="729"/>
      <c r="AD110" s="729"/>
      <c r="AE110" s="730"/>
      <c r="AF110" s="731">
        <v>2633136</v>
      </c>
      <c r="AG110" s="729"/>
      <c r="AH110" s="729"/>
      <c r="AI110" s="729"/>
      <c r="AJ110" s="730"/>
      <c r="AK110" s="731">
        <v>2788735</v>
      </c>
      <c r="AL110" s="729"/>
      <c r="AM110" s="729"/>
      <c r="AN110" s="729"/>
      <c r="AO110" s="730"/>
      <c r="AP110" s="732">
        <v>11</v>
      </c>
      <c r="AQ110" s="733"/>
      <c r="AR110" s="733"/>
      <c r="AS110" s="733"/>
      <c r="AT110" s="734"/>
      <c r="AU110" s="735" t="s">
        <v>393</v>
      </c>
      <c r="AV110" s="736"/>
      <c r="AW110" s="736"/>
      <c r="AX110" s="736"/>
      <c r="AY110" s="736"/>
      <c r="AZ110" s="737" t="s">
        <v>394</v>
      </c>
      <c r="BA110" s="726"/>
      <c r="BB110" s="726"/>
      <c r="BC110" s="726"/>
      <c r="BD110" s="726"/>
      <c r="BE110" s="726"/>
      <c r="BF110" s="726"/>
      <c r="BG110" s="726"/>
      <c r="BH110" s="726"/>
      <c r="BI110" s="726"/>
      <c r="BJ110" s="726"/>
      <c r="BK110" s="726"/>
      <c r="BL110" s="726"/>
      <c r="BM110" s="726"/>
      <c r="BN110" s="726"/>
      <c r="BO110" s="726"/>
      <c r="BP110" s="727"/>
      <c r="BQ110" s="738">
        <v>44869497</v>
      </c>
      <c r="BR110" s="739"/>
      <c r="BS110" s="739"/>
      <c r="BT110" s="739"/>
      <c r="BU110" s="739"/>
      <c r="BV110" s="739">
        <v>48751655</v>
      </c>
      <c r="BW110" s="739"/>
      <c r="BX110" s="739"/>
      <c r="BY110" s="739"/>
      <c r="BZ110" s="739"/>
      <c r="CA110" s="739">
        <v>57011030</v>
      </c>
      <c r="CB110" s="739"/>
      <c r="CC110" s="739"/>
      <c r="CD110" s="739"/>
      <c r="CE110" s="739"/>
      <c r="CF110" s="740">
        <v>224.4</v>
      </c>
      <c r="CG110" s="741"/>
      <c r="CH110" s="741"/>
      <c r="CI110" s="741"/>
      <c r="CJ110" s="741"/>
      <c r="CK110" s="742" t="s">
        <v>395</v>
      </c>
      <c r="CL110" s="743"/>
      <c r="CM110" s="744" t="s">
        <v>396</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v>356175</v>
      </c>
      <c r="DH110" s="739"/>
      <c r="DI110" s="739"/>
      <c r="DJ110" s="739"/>
      <c r="DK110" s="739"/>
      <c r="DL110" s="739">
        <v>305465</v>
      </c>
      <c r="DM110" s="739"/>
      <c r="DN110" s="739"/>
      <c r="DO110" s="739"/>
      <c r="DP110" s="739"/>
      <c r="DQ110" s="739">
        <v>254700</v>
      </c>
      <c r="DR110" s="739"/>
      <c r="DS110" s="739"/>
      <c r="DT110" s="739"/>
      <c r="DU110" s="739"/>
      <c r="DV110" s="747">
        <v>1</v>
      </c>
      <c r="DW110" s="747"/>
      <c r="DX110" s="747"/>
      <c r="DY110" s="747"/>
      <c r="DZ110" s="748"/>
    </row>
    <row r="111" spans="1:131" s="503" customFormat="1" ht="26.25" customHeight="1" x14ac:dyDescent="0.15">
      <c r="A111" s="749" t="s">
        <v>397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69</v>
      </c>
      <c r="AB111" s="753"/>
      <c r="AC111" s="753"/>
      <c r="AD111" s="753"/>
      <c r="AE111" s="754"/>
      <c r="AF111" s="755" t="s">
        <v>69</v>
      </c>
      <c r="AG111" s="753"/>
      <c r="AH111" s="753"/>
      <c r="AI111" s="753"/>
      <c r="AJ111" s="754"/>
      <c r="AK111" s="755" t="s">
        <v>69</v>
      </c>
      <c r="AL111" s="753"/>
      <c r="AM111" s="753"/>
      <c r="AN111" s="753"/>
      <c r="AO111" s="754"/>
      <c r="AP111" s="756" t="s">
        <v>69</v>
      </c>
      <c r="AQ111" s="757"/>
      <c r="AR111" s="757"/>
      <c r="AS111" s="757"/>
      <c r="AT111" s="758"/>
      <c r="AU111" s="759"/>
      <c r="AV111" s="760"/>
      <c r="AW111" s="760"/>
      <c r="AX111" s="760"/>
      <c r="AY111" s="760"/>
      <c r="AZ111" s="761" t="s">
        <v>398</v>
      </c>
      <c r="BA111" s="762"/>
      <c r="BB111" s="762"/>
      <c r="BC111" s="762"/>
      <c r="BD111" s="762"/>
      <c r="BE111" s="762"/>
      <c r="BF111" s="762"/>
      <c r="BG111" s="762"/>
      <c r="BH111" s="762"/>
      <c r="BI111" s="762"/>
      <c r="BJ111" s="762"/>
      <c r="BK111" s="762"/>
      <c r="BL111" s="762"/>
      <c r="BM111" s="762"/>
      <c r="BN111" s="762"/>
      <c r="BO111" s="762"/>
      <c r="BP111" s="763"/>
      <c r="BQ111" s="764">
        <v>8472927</v>
      </c>
      <c r="BR111" s="765"/>
      <c r="BS111" s="765"/>
      <c r="BT111" s="765"/>
      <c r="BU111" s="765"/>
      <c r="BV111" s="765">
        <v>7550734</v>
      </c>
      <c r="BW111" s="765"/>
      <c r="BX111" s="765"/>
      <c r="BY111" s="765"/>
      <c r="BZ111" s="765"/>
      <c r="CA111" s="765">
        <v>4698966</v>
      </c>
      <c r="CB111" s="765"/>
      <c r="CC111" s="765"/>
      <c r="CD111" s="765"/>
      <c r="CE111" s="765"/>
      <c r="CF111" s="766">
        <v>18.5</v>
      </c>
      <c r="CG111" s="767"/>
      <c r="CH111" s="767"/>
      <c r="CI111" s="767"/>
      <c r="CJ111" s="767"/>
      <c r="CK111" s="768"/>
      <c r="CL111" s="769"/>
      <c r="CM111" s="770" t="s">
        <v>399</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v>4031615</v>
      </c>
      <c r="DH111" s="765"/>
      <c r="DI111" s="765"/>
      <c r="DJ111" s="765"/>
      <c r="DK111" s="765"/>
      <c r="DL111" s="765">
        <v>3385761</v>
      </c>
      <c r="DM111" s="765"/>
      <c r="DN111" s="765"/>
      <c r="DO111" s="765"/>
      <c r="DP111" s="765"/>
      <c r="DQ111" s="765">
        <v>3283130</v>
      </c>
      <c r="DR111" s="765"/>
      <c r="DS111" s="765"/>
      <c r="DT111" s="765"/>
      <c r="DU111" s="765"/>
      <c r="DV111" s="773">
        <v>12.9</v>
      </c>
      <c r="DW111" s="773"/>
      <c r="DX111" s="773"/>
      <c r="DY111" s="773"/>
      <c r="DZ111" s="774"/>
    </row>
    <row r="112" spans="1:131" s="503" customFormat="1" ht="26.25" customHeight="1" x14ac:dyDescent="0.15">
      <c r="A112" s="775" t="s">
        <v>400</v>
      </c>
      <c r="B112" s="776"/>
      <c r="C112" s="762" t="s">
        <v>401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402</v>
      </c>
      <c r="AB112" s="778"/>
      <c r="AC112" s="778"/>
      <c r="AD112" s="778"/>
      <c r="AE112" s="779"/>
      <c r="AF112" s="780" t="s">
        <v>69</v>
      </c>
      <c r="AG112" s="778"/>
      <c r="AH112" s="778"/>
      <c r="AI112" s="778"/>
      <c r="AJ112" s="779"/>
      <c r="AK112" s="780" t="s">
        <v>402</v>
      </c>
      <c r="AL112" s="778"/>
      <c r="AM112" s="778"/>
      <c r="AN112" s="778"/>
      <c r="AO112" s="779"/>
      <c r="AP112" s="781" t="s">
        <v>402</v>
      </c>
      <c r="AQ112" s="782"/>
      <c r="AR112" s="782"/>
      <c r="AS112" s="782"/>
      <c r="AT112" s="783"/>
      <c r="AU112" s="759"/>
      <c r="AV112" s="760"/>
      <c r="AW112" s="760"/>
      <c r="AX112" s="760"/>
      <c r="AY112" s="760"/>
      <c r="AZ112" s="761" t="s">
        <v>403</v>
      </c>
      <c r="BA112" s="762"/>
      <c r="BB112" s="762"/>
      <c r="BC112" s="762"/>
      <c r="BD112" s="762"/>
      <c r="BE112" s="762"/>
      <c r="BF112" s="762"/>
      <c r="BG112" s="762"/>
      <c r="BH112" s="762"/>
      <c r="BI112" s="762"/>
      <c r="BJ112" s="762"/>
      <c r="BK112" s="762"/>
      <c r="BL112" s="762"/>
      <c r="BM112" s="762"/>
      <c r="BN112" s="762"/>
      <c r="BO112" s="762"/>
      <c r="BP112" s="763"/>
      <c r="BQ112" s="764">
        <v>1839755</v>
      </c>
      <c r="BR112" s="765"/>
      <c r="BS112" s="765"/>
      <c r="BT112" s="765"/>
      <c r="BU112" s="765"/>
      <c r="BV112" s="765">
        <v>1867064</v>
      </c>
      <c r="BW112" s="765"/>
      <c r="BX112" s="765"/>
      <c r="BY112" s="765"/>
      <c r="BZ112" s="765"/>
      <c r="CA112" s="765">
        <v>1862459</v>
      </c>
      <c r="CB112" s="765"/>
      <c r="CC112" s="765"/>
      <c r="CD112" s="765"/>
      <c r="CE112" s="765"/>
      <c r="CF112" s="766">
        <v>7.3</v>
      </c>
      <c r="CG112" s="767"/>
      <c r="CH112" s="767"/>
      <c r="CI112" s="767"/>
      <c r="CJ112" s="767"/>
      <c r="CK112" s="768"/>
      <c r="CL112" s="769"/>
      <c r="CM112" s="770" t="s">
        <v>404</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69</v>
      </c>
      <c r="DH112" s="765"/>
      <c r="DI112" s="765"/>
      <c r="DJ112" s="765"/>
      <c r="DK112" s="765"/>
      <c r="DL112" s="765" t="s">
        <v>402</v>
      </c>
      <c r="DM112" s="765"/>
      <c r="DN112" s="765"/>
      <c r="DO112" s="765"/>
      <c r="DP112" s="765"/>
      <c r="DQ112" s="765" t="s">
        <v>402</v>
      </c>
      <c r="DR112" s="765"/>
      <c r="DS112" s="765"/>
      <c r="DT112" s="765"/>
      <c r="DU112" s="765"/>
      <c r="DV112" s="773" t="s">
        <v>402</v>
      </c>
      <c r="DW112" s="773"/>
      <c r="DX112" s="773"/>
      <c r="DY112" s="773"/>
      <c r="DZ112" s="774"/>
    </row>
    <row r="113" spans="1:130" s="503" customFormat="1" ht="26.25" customHeight="1" x14ac:dyDescent="0.15">
      <c r="A113" s="784"/>
      <c r="B113" s="785"/>
      <c r="C113" s="762" t="s">
        <v>405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187210</v>
      </c>
      <c r="AB113" s="753"/>
      <c r="AC113" s="753"/>
      <c r="AD113" s="753"/>
      <c r="AE113" s="754"/>
      <c r="AF113" s="755">
        <v>180128</v>
      </c>
      <c r="AG113" s="753"/>
      <c r="AH113" s="753"/>
      <c r="AI113" s="753"/>
      <c r="AJ113" s="754"/>
      <c r="AK113" s="755">
        <v>178105</v>
      </c>
      <c r="AL113" s="753"/>
      <c r="AM113" s="753"/>
      <c r="AN113" s="753"/>
      <c r="AO113" s="754"/>
      <c r="AP113" s="756">
        <v>0.7</v>
      </c>
      <c r="AQ113" s="757"/>
      <c r="AR113" s="757"/>
      <c r="AS113" s="757"/>
      <c r="AT113" s="758"/>
      <c r="AU113" s="759"/>
      <c r="AV113" s="760"/>
      <c r="AW113" s="760"/>
      <c r="AX113" s="760"/>
      <c r="AY113" s="760"/>
      <c r="AZ113" s="761" t="s">
        <v>406</v>
      </c>
      <c r="BA113" s="762"/>
      <c r="BB113" s="762"/>
      <c r="BC113" s="762"/>
      <c r="BD113" s="762"/>
      <c r="BE113" s="762"/>
      <c r="BF113" s="762"/>
      <c r="BG113" s="762"/>
      <c r="BH113" s="762"/>
      <c r="BI113" s="762"/>
      <c r="BJ113" s="762"/>
      <c r="BK113" s="762"/>
      <c r="BL113" s="762"/>
      <c r="BM113" s="762"/>
      <c r="BN113" s="762"/>
      <c r="BO113" s="762"/>
      <c r="BP113" s="763"/>
      <c r="BQ113" s="764" t="s">
        <v>402</v>
      </c>
      <c r="BR113" s="765"/>
      <c r="BS113" s="765"/>
      <c r="BT113" s="765"/>
      <c r="BU113" s="765"/>
      <c r="BV113" s="765" t="s">
        <v>402</v>
      </c>
      <c r="BW113" s="765"/>
      <c r="BX113" s="765"/>
      <c r="BY113" s="765"/>
      <c r="BZ113" s="765"/>
      <c r="CA113" s="765" t="s">
        <v>402</v>
      </c>
      <c r="CB113" s="765"/>
      <c r="CC113" s="765"/>
      <c r="CD113" s="765"/>
      <c r="CE113" s="765"/>
      <c r="CF113" s="766" t="s">
        <v>69</v>
      </c>
      <c r="CG113" s="767"/>
      <c r="CH113" s="767"/>
      <c r="CI113" s="767"/>
      <c r="CJ113" s="767"/>
      <c r="CK113" s="768"/>
      <c r="CL113" s="769"/>
      <c r="CM113" s="770" t="s">
        <v>407</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69</v>
      </c>
      <c r="DH113" s="778"/>
      <c r="DI113" s="778"/>
      <c r="DJ113" s="778"/>
      <c r="DK113" s="779"/>
      <c r="DL113" s="780" t="s">
        <v>402</v>
      </c>
      <c r="DM113" s="778"/>
      <c r="DN113" s="778"/>
      <c r="DO113" s="778"/>
      <c r="DP113" s="779"/>
      <c r="DQ113" s="780" t="s">
        <v>69</v>
      </c>
      <c r="DR113" s="778"/>
      <c r="DS113" s="778"/>
      <c r="DT113" s="778"/>
      <c r="DU113" s="779"/>
      <c r="DV113" s="781" t="s">
        <v>69</v>
      </c>
      <c r="DW113" s="782"/>
      <c r="DX113" s="782"/>
      <c r="DY113" s="782"/>
      <c r="DZ113" s="783"/>
    </row>
    <row r="114" spans="1:130" s="503" customFormat="1" ht="26.25" customHeight="1" x14ac:dyDescent="0.15">
      <c r="A114" s="784"/>
      <c r="B114" s="785"/>
      <c r="C114" s="762" t="s">
        <v>408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t="s">
        <v>402</v>
      </c>
      <c r="AB114" s="778"/>
      <c r="AC114" s="778"/>
      <c r="AD114" s="778"/>
      <c r="AE114" s="779"/>
      <c r="AF114" s="780" t="s">
        <v>402</v>
      </c>
      <c r="AG114" s="778"/>
      <c r="AH114" s="778"/>
      <c r="AI114" s="778"/>
      <c r="AJ114" s="779"/>
      <c r="AK114" s="780" t="s">
        <v>69</v>
      </c>
      <c r="AL114" s="778"/>
      <c r="AM114" s="778"/>
      <c r="AN114" s="778"/>
      <c r="AO114" s="779"/>
      <c r="AP114" s="781" t="s">
        <v>69</v>
      </c>
      <c r="AQ114" s="782"/>
      <c r="AR114" s="782"/>
      <c r="AS114" s="782"/>
      <c r="AT114" s="783"/>
      <c r="AU114" s="759"/>
      <c r="AV114" s="760"/>
      <c r="AW114" s="760"/>
      <c r="AX114" s="760"/>
      <c r="AY114" s="760"/>
      <c r="AZ114" s="761" t="s">
        <v>409</v>
      </c>
      <c r="BA114" s="762"/>
      <c r="BB114" s="762"/>
      <c r="BC114" s="762"/>
      <c r="BD114" s="762"/>
      <c r="BE114" s="762"/>
      <c r="BF114" s="762"/>
      <c r="BG114" s="762"/>
      <c r="BH114" s="762"/>
      <c r="BI114" s="762"/>
      <c r="BJ114" s="762"/>
      <c r="BK114" s="762"/>
      <c r="BL114" s="762"/>
      <c r="BM114" s="762"/>
      <c r="BN114" s="762"/>
      <c r="BO114" s="762"/>
      <c r="BP114" s="763"/>
      <c r="BQ114" s="764">
        <v>6990017</v>
      </c>
      <c r="BR114" s="765"/>
      <c r="BS114" s="765"/>
      <c r="BT114" s="765"/>
      <c r="BU114" s="765"/>
      <c r="BV114" s="765">
        <v>6769023</v>
      </c>
      <c r="BW114" s="765"/>
      <c r="BX114" s="765"/>
      <c r="BY114" s="765"/>
      <c r="BZ114" s="765"/>
      <c r="CA114" s="765">
        <v>6568854</v>
      </c>
      <c r="CB114" s="765"/>
      <c r="CC114" s="765"/>
      <c r="CD114" s="765"/>
      <c r="CE114" s="765"/>
      <c r="CF114" s="766">
        <v>25.9</v>
      </c>
      <c r="CG114" s="767"/>
      <c r="CH114" s="767"/>
      <c r="CI114" s="767"/>
      <c r="CJ114" s="767"/>
      <c r="CK114" s="768"/>
      <c r="CL114" s="769"/>
      <c r="CM114" s="770" t="s">
        <v>410</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402</v>
      </c>
      <c r="DH114" s="778"/>
      <c r="DI114" s="778"/>
      <c r="DJ114" s="778"/>
      <c r="DK114" s="779"/>
      <c r="DL114" s="780" t="s">
        <v>69</v>
      </c>
      <c r="DM114" s="778"/>
      <c r="DN114" s="778"/>
      <c r="DO114" s="778"/>
      <c r="DP114" s="779"/>
      <c r="DQ114" s="780" t="s">
        <v>69</v>
      </c>
      <c r="DR114" s="778"/>
      <c r="DS114" s="778"/>
      <c r="DT114" s="778"/>
      <c r="DU114" s="779"/>
      <c r="DV114" s="781" t="s">
        <v>402</v>
      </c>
      <c r="DW114" s="782"/>
      <c r="DX114" s="782"/>
      <c r="DY114" s="782"/>
      <c r="DZ114" s="783"/>
    </row>
    <row r="115" spans="1:130" s="503" customFormat="1" ht="26.25" customHeight="1" x14ac:dyDescent="0.15">
      <c r="A115" s="784"/>
      <c r="B115" s="785"/>
      <c r="C115" s="762" t="s">
        <v>411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99600</v>
      </c>
      <c r="AB115" s="753"/>
      <c r="AC115" s="753"/>
      <c r="AD115" s="753"/>
      <c r="AE115" s="754"/>
      <c r="AF115" s="755">
        <v>225076</v>
      </c>
      <c r="AG115" s="753"/>
      <c r="AH115" s="753"/>
      <c r="AI115" s="753"/>
      <c r="AJ115" s="754"/>
      <c r="AK115" s="755">
        <v>99651</v>
      </c>
      <c r="AL115" s="753"/>
      <c r="AM115" s="753"/>
      <c r="AN115" s="753"/>
      <c r="AO115" s="754"/>
      <c r="AP115" s="756">
        <v>0.4</v>
      </c>
      <c r="AQ115" s="757"/>
      <c r="AR115" s="757"/>
      <c r="AS115" s="757"/>
      <c r="AT115" s="758"/>
      <c r="AU115" s="759"/>
      <c r="AV115" s="760"/>
      <c r="AW115" s="760"/>
      <c r="AX115" s="760"/>
      <c r="AY115" s="760"/>
      <c r="AZ115" s="761" t="s">
        <v>412</v>
      </c>
      <c r="BA115" s="762"/>
      <c r="BB115" s="762"/>
      <c r="BC115" s="762"/>
      <c r="BD115" s="762"/>
      <c r="BE115" s="762"/>
      <c r="BF115" s="762"/>
      <c r="BG115" s="762"/>
      <c r="BH115" s="762"/>
      <c r="BI115" s="762"/>
      <c r="BJ115" s="762"/>
      <c r="BK115" s="762"/>
      <c r="BL115" s="762"/>
      <c r="BM115" s="762"/>
      <c r="BN115" s="762"/>
      <c r="BO115" s="762"/>
      <c r="BP115" s="763"/>
      <c r="BQ115" s="764" t="s">
        <v>69</v>
      </c>
      <c r="BR115" s="765"/>
      <c r="BS115" s="765"/>
      <c r="BT115" s="765"/>
      <c r="BU115" s="765"/>
      <c r="BV115" s="765" t="s">
        <v>402</v>
      </c>
      <c r="BW115" s="765"/>
      <c r="BX115" s="765"/>
      <c r="BY115" s="765"/>
      <c r="BZ115" s="765"/>
      <c r="CA115" s="765" t="s">
        <v>402</v>
      </c>
      <c r="CB115" s="765"/>
      <c r="CC115" s="765"/>
      <c r="CD115" s="765"/>
      <c r="CE115" s="765"/>
      <c r="CF115" s="766" t="s">
        <v>69</v>
      </c>
      <c r="CG115" s="767"/>
      <c r="CH115" s="767"/>
      <c r="CI115" s="767"/>
      <c r="CJ115" s="767"/>
      <c r="CK115" s="768"/>
      <c r="CL115" s="769"/>
      <c r="CM115" s="761" t="s">
        <v>413</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v>1355137</v>
      </c>
      <c r="DH115" s="778"/>
      <c r="DI115" s="778"/>
      <c r="DJ115" s="778"/>
      <c r="DK115" s="779"/>
      <c r="DL115" s="780">
        <v>1129508</v>
      </c>
      <c r="DM115" s="778"/>
      <c r="DN115" s="778"/>
      <c r="DO115" s="778"/>
      <c r="DP115" s="779"/>
      <c r="DQ115" s="780">
        <v>1161136</v>
      </c>
      <c r="DR115" s="778"/>
      <c r="DS115" s="778"/>
      <c r="DT115" s="778"/>
      <c r="DU115" s="779"/>
      <c r="DV115" s="781">
        <v>4.5999999999999996</v>
      </c>
      <c r="DW115" s="782"/>
      <c r="DX115" s="782"/>
      <c r="DY115" s="782"/>
      <c r="DZ115" s="783"/>
    </row>
    <row r="116" spans="1:130" s="503" customFormat="1" ht="26.25" customHeight="1" x14ac:dyDescent="0.15">
      <c r="A116" s="787"/>
      <c r="B116" s="788"/>
      <c r="C116" s="789" t="s">
        <v>414</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69</v>
      </c>
      <c r="AB116" s="778"/>
      <c r="AC116" s="778"/>
      <c r="AD116" s="778"/>
      <c r="AE116" s="779"/>
      <c r="AF116" s="780" t="s">
        <v>402</v>
      </c>
      <c r="AG116" s="778"/>
      <c r="AH116" s="778"/>
      <c r="AI116" s="778"/>
      <c r="AJ116" s="779"/>
      <c r="AK116" s="780" t="s">
        <v>402</v>
      </c>
      <c r="AL116" s="778"/>
      <c r="AM116" s="778"/>
      <c r="AN116" s="778"/>
      <c r="AO116" s="779"/>
      <c r="AP116" s="781" t="s">
        <v>402</v>
      </c>
      <c r="AQ116" s="782"/>
      <c r="AR116" s="782"/>
      <c r="AS116" s="782"/>
      <c r="AT116" s="783"/>
      <c r="AU116" s="759"/>
      <c r="AV116" s="760"/>
      <c r="AW116" s="760"/>
      <c r="AX116" s="760"/>
      <c r="AY116" s="760"/>
      <c r="AZ116" s="791" t="s">
        <v>415</v>
      </c>
      <c r="BA116" s="792"/>
      <c r="BB116" s="792"/>
      <c r="BC116" s="792"/>
      <c r="BD116" s="792"/>
      <c r="BE116" s="792"/>
      <c r="BF116" s="792"/>
      <c r="BG116" s="792"/>
      <c r="BH116" s="792"/>
      <c r="BI116" s="792"/>
      <c r="BJ116" s="792"/>
      <c r="BK116" s="792"/>
      <c r="BL116" s="792"/>
      <c r="BM116" s="792"/>
      <c r="BN116" s="792"/>
      <c r="BO116" s="792"/>
      <c r="BP116" s="793"/>
      <c r="BQ116" s="764" t="s">
        <v>402</v>
      </c>
      <c r="BR116" s="765"/>
      <c r="BS116" s="765"/>
      <c r="BT116" s="765"/>
      <c r="BU116" s="765"/>
      <c r="BV116" s="765" t="s">
        <v>402</v>
      </c>
      <c r="BW116" s="765"/>
      <c r="BX116" s="765"/>
      <c r="BY116" s="765"/>
      <c r="BZ116" s="765"/>
      <c r="CA116" s="765" t="s">
        <v>402</v>
      </c>
      <c r="CB116" s="765"/>
      <c r="CC116" s="765"/>
      <c r="CD116" s="765"/>
      <c r="CE116" s="765"/>
      <c r="CF116" s="766" t="s">
        <v>402</v>
      </c>
      <c r="CG116" s="767"/>
      <c r="CH116" s="767"/>
      <c r="CI116" s="767"/>
      <c r="CJ116" s="767"/>
      <c r="CK116" s="768"/>
      <c r="CL116" s="769"/>
      <c r="CM116" s="770" t="s">
        <v>416</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69</v>
      </c>
      <c r="DH116" s="778"/>
      <c r="DI116" s="778"/>
      <c r="DJ116" s="778"/>
      <c r="DK116" s="779"/>
      <c r="DL116" s="780" t="s">
        <v>402</v>
      </c>
      <c r="DM116" s="778"/>
      <c r="DN116" s="778"/>
      <c r="DO116" s="778"/>
      <c r="DP116" s="779"/>
      <c r="DQ116" s="780" t="s">
        <v>69</v>
      </c>
      <c r="DR116" s="778"/>
      <c r="DS116" s="778"/>
      <c r="DT116" s="778"/>
      <c r="DU116" s="779"/>
      <c r="DV116" s="781" t="s">
        <v>402</v>
      </c>
      <c r="DW116" s="782"/>
      <c r="DX116" s="782"/>
      <c r="DY116" s="782"/>
      <c r="DZ116" s="783"/>
    </row>
    <row r="117" spans="1:130" s="503" customFormat="1" ht="26.25" customHeight="1" x14ac:dyDescent="0.15">
      <c r="A117" s="719" t="s">
        <v>125</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417</v>
      </c>
      <c r="Z117" s="721"/>
      <c r="AA117" s="795">
        <v>2888242</v>
      </c>
      <c r="AB117" s="796"/>
      <c r="AC117" s="796"/>
      <c r="AD117" s="796"/>
      <c r="AE117" s="797"/>
      <c r="AF117" s="798">
        <v>3038340</v>
      </c>
      <c r="AG117" s="796"/>
      <c r="AH117" s="796"/>
      <c r="AI117" s="796"/>
      <c r="AJ117" s="797"/>
      <c r="AK117" s="798">
        <v>3066491</v>
      </c>
      <c r="AL117" s="796"/>
      <c r="AM117" s="796"/>
      <c r="AN117" s="796"/>
      <c r="AO117" s="797"/>
      <c r="AP117" s="799"/>
      <c r="AQ117" s="800"/>
      <c r="AR117" s="800"/>
      <c r="AS117" s="800"/>
      <c r="AT117" s="801"/>
      <c r="AU117" s="759"/>
      <c r="AV117" s="760"/>
      <c r="AW117" s="760"/>
      <c r="AX117" s="760"/>
      <c r="AY117" s="760"/>
      <c r="AZ117" s="791" t="s">
        <v>418</v>
      </c>
      <c r="BA117" s="792"/>
      <c r="BB117" s="792"/>
      <c r="BC117" s="792"/>
      <c r="BD117" s="792"/>
      <c r="BE117" s="792"/>
      <c r="BF117" s="792"/>
      <c r="BG117" s="792"/>
      <c r="BH117" s="792"/>
      <c r="BI117" s="792"/>
      <c r="BJ117" s="792"/>
      <c r="BK117" s="792"/>
      <c r="BL117" s="792"/>
      <c r="BM117" s="792"/>
      <c r="BN117" s="792"/>
      <c r="BO117" s="792"/>
      <c r="BP117" s="793"/>
      <c r="BQ117" s="764" t="s">
        <v>173</v>
      </c>
      <c r="BR117" s="765"/>
      <c r="BS117" s="765"/>
      <c r="BT117" s="765"/>
      <c r="BU117" s="765"/>
      <c r="BV117" s="765" t="s">
        <v>173</v>
      </c>
      <c r="BW117" s="765"/>
      <c r="BX117" s="765"/>
      <c r="BY117" s="765"/>
      <c r="BZ117" s="765"/>
      <c r="CA117" s="765" t="s">
        <v>173</v>
      </c>
      <c r="CB117" s="765"/>
      <c r="CC117" s="765"/>
      <c r="CD117" s="765"/>
      <c r="CE117" s="765"/>
      <c r="CF117" s="766" t="s">
        <v>173</v>
      </c>
      <c r="CG117" s="767"/>
      <c r="CH117" s="767"/>
      <c r="CI117" s="767"/>
      <c r="CJ117" s="767"/>
      <c r="CK117" s="768"/>
      <c r="CL117" s="769"/>
      <c r="CM117" s="770" t="s">
        <v>419</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173</v>
      </c>
      <c r="DH117" s="778"/>
      <c r="DI117" s="778"/>
      <c r="DJ117" s="778"/>
      <c r="DK117" s="779"/>
      <c r="DL117" s="780" t="s">
        <v>173</v>
      </c>
      <c r="DM117" s="778"/>
      <c r="DN117" s="778"/>
      <c r="DO117" s="778"/>
      <c r="DP117" s="779"/>
      <c r="DQ117" s="780" t="s">
        <v>173</v>
      </c>
      <c r="DR117" s="778"/>
      <c r="DS117" s="778"/>
      <c r="DT117" s="778"/>
      <c r="DU117" s="779"/>
      <c r="DV117" s="781" t="s">
        <v>173</v>
      </c>
      <c r="DW117" s="782"/>
      <c r="DX117" s="782"/>
      <c r="DY117" s="782"/>
      <c r="DZ117" s="783"/>
    </row>
    <row r="118" spans="1:130" s="503" customFormat="1" ht="26.25" customHeight="1" x14ac:dyDescent="0.15">
      <c r="A118" s="719" t="s">
        <v>391</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388</v>
      </c>
      <c r="AB118" s="720"/>
      <c r="AC118" s="720"/>
      <c r="AD118" s="720"/>
      <c r="AE118" s="721"/>
      <c r="AF118" s="722" t="s">
        <v>389</v>
      </c>
      <c r="AG118" s="720"/>
      <c r="AH118" s="720"/>
      <c r="AI118" s="720"/>
      <c r="AJ118" s="721"/>
      <c r="AK118" s="722" t="s">
        <v>247</v>
      </c>
      <c r="AL118" s="720"/>
      <c r="AM118" s="720"/>
      <c r="AN118" s="720"/>
      <c r="AO118" s="721"/>
      <c r="AP118" s="802" t="s">
        <v>390</v>
      </c>
      <c r="AQ118" s="803"/>
      <c r="AR118" s="803"/>
      <c r="AS118" s="803"/>
      <c r="AT118" s="804"/>
      <c r="AU118" s="759"/>
      <c r="AV118" s="760"/>
      <c r="AW118" s="760"/>
      <c r="AX118" s="760"/>
      <c r="AY118" s="760"/>
      <c r="AZ118" s="805" t="s">
        <v>420</v>
      </c>
      <c r="BA118" s="789"/>
      <c r="BB118" s="789"/>
      <c r="BC118" s="789"/>
      <c r="BD118" s="789"/>
      <c r="BE118" s="789"/>
      <c r="BF118" s="789"/>
      <c r="BG118" s="789"/>
      <c r="BH118" s="789"/>
      <c r="BI118" s="789"/>
      <c r="BJ118" s="789"/>
      <c r="BK118" s="789"/>
      <c r="BL118" s="789"/>
      <c r="BM118" s="789"/>
      <c r="BN118" s="789"/>
      <c r="BO118" s="789"/>
      <c r="BP118" s="790"/>
      <c r="BQ118" s="806" t="s">
        <v>173</v>
      </c>
      <c r="BR118" s="807"/>
      <c r="BS118" s="807"/>
      <c r="BT118" s="807"/>
      <c r="BU118" s="807"/>
      <c r="BV118" s="807" t="s">
        <v>173</v>
      </c>
      <c r="BW118" s="807"/>
      <c r="BX118" s="807"/>
      <c r="BY118" s="807"/>
      <c r="BZ118" s="807"/>
      <c r="CA118" s="807" t="s">
        <v>173</v>
      </c>
      <c r="CB118" s="807"/>
      <c r="CC118" s="807"/>
      <c r="CD118" s="807"/>
      <c r="CE118" s="807"/>
      <c r="CF118" s="766" t="s">
        <v>173</v>
      </c>
      <c r="CG118" s="767"/>
      <c r="CH118" s="767"/>
      <c r="CI118" s="767"/>
      <c r="CJ118" s="767"/>
      <c r="CK118" s="768"/>
      <c r="CL118" s="769"/>
      <c r="CM118" s="770" t="s">
        <v>421</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173</v>
      </c>
      <c r="DH118" s="778"/>
      <c r="DI118" s="778"/>
      <c r="DJ118" s="778"/>
      <c r="DK118" s="779"/>
      <c r="DL118" s="780" t="s">
        <v>173</v>
      </c>
      <c r="DM118" s="778"/>
      <c r="DN118" s="778"/>
      <c r="DO118" s="778"/>
      <c r="DP118" s="779"/>
      <c r="DQ118" s="780" t="s">
        <v>173</v>
      </c>
      <c r="DR118" s="778"/>
      <c r="DS118" s="778"/>
      <c r="DT118" s="778"/>
      <c r="DU118" s="779"/>
      <c r="DV118" s="781" t="s">
        <v>173</v>
      </c>
      <c r="DW118" s="782"/>
      <c r="DX118" s="782"/>
      <c r="DY118" s="782"/>
      <c r="DZ118" s="783"/>
    </row>
    <row r="119" spans="1:130" s="503" customFormat="1" ht="26.25" customHeight="1" x14ac:dyDescent="0.15">
      <c r="A119" s="808" t="s">
        <v>395</v>
      </c>
      <c r="B119" s="743"/>
      <c r="C119" s="744" t="s">
        <v>396</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v>2505</v>
      </c>
      <c r="AB119" s="729"/>
      <c r="AC119" s="729"/>
      <c r="AD119" s="729"/>
      <c r="AE119" s="730"/>
      <c r="AF119" s="731">
        <v>2508</v>
      </c>
      <c r="AG119" s="729"/>
      <c r="AH119" s="729"/>
      <c r="AI119" s="729"/>
      <c r="AJ119" s="730"/>
      <c r="AK119" s="731">
        <v>2511</v>
      </c>
      <c r="AL119" s="729"/>
      <c r="AM119" s="729"/>
      <c r="AN119" s="729"/>
      <c r="AO119" s="730"/>
      <c r="AP119" s="732">
        <v>0</v>
      </c>
      <c r="AQ119" s="733"/>
      <c r="AR119" s="733"/>
      <c r="AS119" s="733"/>
      <c r="AT119" s="734"/>
      <c r="AU119" s="809"/>
      <c r="AV119" s="810"/>
      <c r="AW119" s="810"/>
      <c r="AX119" s="810"/>
      <c r="AY119" s="810"/>
      <c r="AZ119" s="811" t="s">
        <v>125</v>
      </c>
      <c r="BA119" s="811"/>
      <c r="BB119" s="811"/>
      <c r="BC119" s="811"/>
      <c r="BD119" s="811"/>
      <c r="BE119" s="811"/>
      <c r="BF119" s="811"/>
      <c r="BG119" s="811"/>
      <c r="BH119" s="811"/>
      <c r="BI119" s="811"/>
      <c r="BJ119" s="811"/>
      <c r="BK119" s="811"/>
      <c r="BL119" s="811"/>
      <c r="BM119" s="811"/>
      <c r="BN119" s="811"/>
      <c r="BO119" s="794" t="s">
        <v>422</v>
      </c>
      <c r="BP119" s="812"/>
      <c r="BQ119" s="806">
        <v>62172196</v>
      </c>
      <c r="BR119" s="807"/>
      <c r="BS119" s="807"/>
      <c r="BT119" s="807"/>
      <c r="BU119" s="807"/>
      <c r="BV119" s="807">
        <v>64938476</v>
      </c>
      <c r="BW119" s="807"/>
      <c r="BX119" s="807"/>
      <c r="BY119" s="807"/>
      <c r="BZ119" s="807"/>
      <c r="CA119" s="807">
        <v>70141309</v>
      </c>
      <c r="CB119" s="807"/>
      <c r="CC119" s="807"/>
      <c r="CD119" s="807"/>
      <c r="CE119" s="807"/>
      <c r="CF119" s="813"/>
      <c r="CG119" s="814"/>
      <c r="CH119" s="814"/>
      <c r="CI119" s="814"/>
      <c r="CJ119" s="815"/>
      <c r="CK119" s="816"/>
      <c r="CL119" s="817"/>
      <c r="CM119" s="818" t="s">
        <v>423</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2730000</v>
      </c>
      <c r="DH119" s="822"/>
      <c r="DI119" s="822"/>
      <c r="DJ119" s="822"/>
      <c r="DK119" s="823"/>
      <c r="DL119" s="824">
        <v>2730000</v>
      </c>
      <c r="DM119" s="822"/>
      <c r="DN119" s="822"/>
      <c r="DO119" s="822"/>
      <c r="DP119" s="823"/>
      <c r="DQ119" s="824" t="s">
        <v>424</v>
      </c>
      <c r="DR119" s="822"/>
      <c r="DS119" s="822"/>
      <c r="DT119" s="822"/>
      <c r="DU119" s="823"/>
      <c r="DV119" s="825" t="s">
        <v>173</v>
      </c>
      <c r="DW119" s="826"/>
      <c r="DX119" s="826"/>
      <c r="DY119" s="826"/>
      <c r="DZ119" s="827"/>
    </row>
    <row r="120" spans="1:130" s="503" customFormat="1" ht="26.25" customHeight="1" x14ac:dyDescent="0.15">
      <c r="A120" s="828"/>
      <c r="B120" s="769"/>
      <c r="C120" s="770" t="s">
        <v>399</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v>18759</v>
      </c>
      <c r="AB120" s="778"/>
      <c r="AC120" s="778"/>
      <c r="AD120" s="778"/>
      <c r="AE120" s="779"/>
      <c r="AF120" s="780">
        <v>144210</v>
      </c>
      <c r="AG120" s="778"/>
      <c r="AH120" s="778"/>
      <c r="AI120" s="778"/>
      <c r="AJ120" s="779"/>
      <c r="AK120" s="780">
        <v>18761</v>
      </c>
      <c r="AL120" s="778"/>
      <c r="AM120" s="778"/>
      <c r="AN120" s="778"/>
      <c r="AO120" s="779"/>
      <c r="AP120" s="781">
        <v>0.1</v>
      </c>
      <c r="AQ120" s="782"/>
      <c r="AR120" s="782"/>
      <c r="AS120" s="782"/>
      <c r="AT120" s="783"/>
      <c r="AU120" s="829" t="s">
        <v>425</v>
      </c>
      <c r="AV120" s="830"/>
      <c r="AW120" s="830"/>
      <c r="AX120" s="830"/>
      <c r="AY120" s="831"/>
      <c r="AZ120" s="737" t="s">
        <v>426</v>
      </c>
      <c r="BA120" s="726"/>
      <c r="BB120" s="726"/>
      <c r="BC120" s="726"/>
      <c r="BD120" s="726"/>
      <c r="BE120" s="726"/>
      <c r="BF120" s="726"/>
      <c r="BG120" s="726"/>
      <c r="BH120" s="726"/>
      <c r="BI120" s="726"/>
      <c r="BJ120" s="726"/>
      <c r="BK120" s="726"/>
      <c r="BL120" s="726"/>
      <c r="BM120" s="726"/>
      <c r="BN120" s="726"/>
      <c r="BO120" s="726"/>
      <c r="BP120" s="727"/>
      <c r="BQ120" s="738">
        <v>26948591</v>
      </c>
      <c r="BR120" s="739"/>
      <c r="BS120" s="739"/>
      <c r="BT120" s="739"/>
      <c r="BU120" s="739"/>
      <c r="BV120" s="739">
        <v>26960603</v>
      </c>
      <c r="BW120" s="739"/>
      <c r="BX120" s="739"/>
      <c r="BY120" s="739"/>
      <c r="BZ120" s="739"/>
      <c r="CA120" s="739">
        <v>24566166</v>
      </c>
      <c r="CB120" s="739"/>
      <c r="CC120" s="739"/>
      <c r="CD120" s="739"/>
      <c r="CE120" s="739"/>
      <c r="CF120" s="740">
        <v>96.7</v>
      </c>
      <c r="CG120" s="741"/>
      <c r="CH120" s="741"/>
      <c r="CI120" s="741"/>
      <c r="CJ120" s="741"/>
      <c r="CK120" s="832" t="s">
        <v>427</v>
      </c>
      <c r="CL120" s="833"/>
      <c r="CM120" s="833"/>
      <c r="CN120" s="833"/>
      <c r="CO120" s="834"/>
      <c r="CP120" s="835" t="s">
        <v>428</v>
      </c>
      <c r="CQ120" s="836"/>
      <c r="CR120" s="836"/>
      <c r="CS120" s="836"/>
      <c r="CT120" s="836"/>
      <c r="CU120" s="836"/>
      <c r="CV120" s="836"/>
      <c r="CW120" s="836"/>
      <c r="CX120" s="836"/>
      <c r="CY120" s="836"/>
      <c r="CZ120" s="836"/>
      <c r="DA120" s="836"/>
      <c r="DB120" s="836"/>
      <c r="DC120" s="836"/>
      <c r="DD120" s="836"/>
      <c r="DE120" s="836"/>
      <c r="DF120" s="837"/>
      <c r="DG120" s="738">
        <v>1520925</v>
      </c>
      <c r="DH120" s="739"/>
      <c r="DI120" s="739"/>
      <c r="DJ120" s="739"/>
      <c r="DK120" s="739"/>
      <c r="DL120" s="739">
        <v>1558241</v>
      </c>
      <c r="DM120" s="739"/>
      <c r="DN120" s="739"/>
      <c r="DO120" s="739"/>
      <c r="DP120" s="739"/>
      <c r="DQ120" s="739">
        <v>1536863</v>
      </c>
      <c r="DR120" s="739"/>
      <c r="DS120" s="739"/>
      <c r="DT120" s="739"/>
      <c r="DU120" s="739"/>
      <c r="DV120" s="747">
        <v>6</v>
      </c>
      <c r="DW120" s="747"/>
      <c r="DX120" s="747"/>
      <c r="DY120" s="747"/>
      <c r="DZ120" s="748"/>
    </row>
    <row r="121" spans="1:130" s="503" customFormat="1" ht="26.25" customHeight="1" x14ac:dyDescent="0.15">
      <c r="A121" s="828"/>
      <c r="B121" s="769"/>
      <c r="C121" s="791" t="s">
        <v>429</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424</v>
      </c>
      <c r="AB121" s="778"/>
      <c r="AC121" s="778"/>
      <c r="AD121" s="778"/>
      <c r="AE121" s="779"/>
      <c r="AF121" s="780" t="s">
        <v>173</v>
      </c>
      <c r="AG121" s="778"/>
      <c r="AH121" s="778"/>
      <c r="AI121" s="778"/>
      <c r="AJ121" s="779"/>
      <c r="AK121" s="780" t="s">
        <v>173</v>
      </c>
      <c r="AL121" s="778"/>
      <c r="AM121" s="778"/>
      <c r="AN121" s="778"/>
      <c r="AO121" s="779"/>
      <c r="AP121" s="781" t="s">
        <v>430</v>
      </c>
      <c r="AQ121" s="782"/>
      <c r="AR121" s="782"/>
      <c r="AS121" s="782"/>
      <c r="AT121" s="783"/>
      <c r="AU121" s="838"/>
      <c r="AV121" s="839"/>
      <c r="AW121" s="839"/>
      <c r="AX121" s="839"/>
      <c r="AY121" s="840"/>
      <c r="AZ121" s="761" t="s">
        <v>431</v>
      </c>
      <c r="BA121" s="762"/>
      <c r="BB121" s="762"/>
      <c r="BC121" s="762"/>
      <c r="BD121" s="762"/>
      <c r="BE121" s="762"/>
      <c r="BF121" s="762"/>
      <c r="BG121" s="762"/>
      <c r="BH121" s="762"/>
      <c r="BI121" s="762"/>
      <c r="BJ121" s="762"/>
      <c r="BK121" s="762"/>
      <c r="BL121" s="762"/>
      <c r="BM121" s="762"/>
      <c r="BN121" s="762"/>
      <c r="BO121" s="762"/>
      <c r="BP121" s="763"/>
      <c r="BQ121" s="764">
        <v>14375818</v>
      </c>
      <c r="BR121" s="765"/>
      <c r="BS121" s="765"/>
      <c r="BT121" s="765"/>
      <c r="BU121" s="765"/>
      <c r="BV121" s="765">
        <v>13263296</v>
      </c>
      <c r="BW121" s="765"/>
      <c r="BX121" s="765"/>
      <c r="BY121" s="765"/>
      <c r="BZ121" s="765"/>
      <c r="CA121" s="765">
        <v>13813441</v>
      </c>
      <c r="CB121" s="765"/>
      <c r="CC121" s="765"/>
      <c r="CD121" s="765"/>
      <c r="CE121" s="765"/>
      <c r="CF121" s="766">
        <v>54.4</v>
      </c>
      <c r="CG121" s="767"/>
      <c r="CH121" s="767"/>
      <c r="CI121" s="767"/>
      <c r="CJ121" s="767"/>
      <c r="CK121" s="841"/>
      <c r="CL121" s="842"/>
      <c r="CM121" s="842"/>
      <c r="CN121" s="842"/>
      <c r="CO121" s="843"/>
      <c r="CP121" s="844" t="s">
        <v>363</v>
      </c>
      <c r="CQ121" s="845"/>
      <c r="CR121" s="845"/>
      <c r="CS121" s="845"/>
      <c r="CT121" s="845"/>
      <c r="CU121" s="845"/>
      <c r="CV121" s="845"/>
      <c r="CW121" s="845"/>
      <c r="CX121" s="845"/>
      <c r="CY121" s="845"/>
      <c r="CZ121" s="845"/>
      <c r="DA121" s="845"/>
      <c r="DB121" s="845"/>
      <c r="DC121" s="845"/>
      <c r="DD121" s="845"/>
      <c r="DE121" s="845"/>
      <c r="DF121" s="846"/>
      <c r="DG121" s="764">
        <v>291281</v>
      </c>
      <c r="DH121" s="765"/>
      <c r="DI121" s="765"/>
      <c r="DJ121" s="765"/>
      <c r="DK121" s="765"/>
      <c r="DL121" s="765">
        <v>280551</v>
      </c>
      <c r="DM121" s="765"/>
      <c r="DN121" s="765"/>
      <c r="DO121" s="765"/>
      <c r="DP121" s="765"/>
      <c r="DQ121" s="765">
        <v>299486</v>
      </c>
      <c r="DR121" s="765"/>
      <c r="DS121" s="765"/>
      <c r="DT121" s="765"/>
      <c r="DU121" s="765"/>
      <c r="DV121" s="773">
        <v>1.2</v>
      </c>
      <c r="DW121" s="773"/>
      <c r="DX121" s="773"/>
      <c r="DY121" s="773"/>
      <c r="DZ121" s="774"/>
    </row>
    <row r="122" spans="1:130" s="503" customFormat="1" ht="26.25" customHeight="1" x14ac:dyDescent="0.15">
      <c r="A122" s="828"/>
      <c r="B122" s="769"/>
      <c r="C122" s="770" t="s">
        <v>410</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173</v>
      </c>
      <c r="AB122" s="778"/>
      <c r="AC122" s="778"/>
      <c r="AD122" s="778"/>
      <c r="AE122" s="779"/>
      <c r="AF122" s="780" t="s">
        <v>430</v>
      </c>
      <c r="AG122" s="778"/>
      <c r="AH122" s="778"/>
      <c r="AI122" s="778"/>
      <c r="AJ122" s="779"/>
      <c r="AK122" s="780" t="s">
        <v>424</v>
      </c>
      <c r="AL122" s="778"/>
      <c r="AM122" s="778"/>
      <c r="AN122" s="778"/>
      <c r="AO122" s="779"/>
      <c r="AP122" s="781" t="s">
        <v>430</v>
      </c>
      <c r="AQ122" s="782"/>
      <c r="AR122" s="782"/>
      <c r="AS122" s="782"/>
      <c r="AT122" s="783"/>
      <c r="AU122" s="838"/>
      <c r="AV122" s="839"/>
      <c r="AW122" s="839"/>
      <c r="AX122" s="839"/>
      <c r="AY122" s="840"/>
      <c r="AZ122" s="805" t="s">
        <v>432</v>
      </c>
      <c r="BA122" s="789"/>
      <c r="BB122" s="789"/>
      <c r="BC122" s="789"/>
      <c r="BD122" s="789"/>
      <c r="BE122" s="789"/>
      <c r="BF122" s="789"/>
      <c r="BG122" s="789"/>
      <c r="BH122" s="789"/>
      <c r="BI122" s="789"/>
      <c r="BJ122" s="789"/>
      <c r="BK122" s="789"/>
      <c r="BL122" s="789"/>
      <c r="BM122" s="789"/>
      <c r="BN122" s="789"/>
      <c r="BO122" s="789"/>
      <c r="BP122" s="790"/>
      <c r="BQ122" s="806">
        <v>28287151</v>
      </c>
      <c r="BR122" s="807"/>
      <c r="BS122" s="807"/>
      <c r="BT122" s="807"/>
      <c r="BU122" s="807"/>
      <c r="BV122" s="807">
        <v>29384728</v>
      </c>
      <c r="BW122" s="807"/>
      <c r="BX122" s="807"/>
      <c r="BY122" s="807"/>
      <c r="BZ122" s="807"/>
      <c r="CA122" s="807">
        <v>30533354</v>
      </c>
      <c r="CB122" s="807"/>
      <c r="CC122" s="807"/>
      <c r="CD122" s="807"/>
      <c r="CE122" s="807"/>
      <c r="CF122" s="847">
        <v>120.2</v>
      </c>
      <c r="CG122" s="848"/>
      <c r="CH122" s="848"/>
      <c r="CI122" s="848"/>
      <c r="CJ122" s="848"/>
      <c r="CK122" s="841"/>
      <c r="CL122" s="842"/>
      <c r="CM122" s="842"/>
      <c r="CN122" s="842"/>
      <c r="CO122" s="843"/>
      <c r="CP122" s="844" t="s">
        <v>433</v>
      </c>
      <c r="CQ122" s="845"/>
      <c r="CR122" s="845"/>
      <c r="CS122" s="845"/>
      <c r="CT122" s="845"/>
      <c r="CU122" s="845"/>
      <c r="CV122" s="845"/>
      <c r="CW122" s="845"/>
      <c r="CX122" s="845"/>
      <c r="CY122" s="845"/>
      <c r="CZ122" s="845"/>
      <c r="DA122" s="845"/>
      <c r="DB122" s="845"/>
      <c r="DC122" s="845"/>
      <c r="DD122" s="845"/>
      <c r="DE122" s="845"/>
      <c r="DF122" s="846"/>
      <c r="DG122" s="764">
        <v>27549</v>
      </c>
      <c r="DH122" s="765"/>
      <c r="DI122" s="765"/>
      <c r="DJ122" s="765"/>
      <c r="DK122" s="765"/>
      <c r="DL122" s="765">
        <v>28272</v>
      </c>
      <c r="DM122" s="765"/>
      <c r="DN122" s="765"/>
      <c r="DO122" s="765"/>
      <c r="DP122" s="765"/>
      <c r="DQ122" s="765">
        <v>26110</v>
      </c>
      <c r="DR122" s="765"/>
      <c r="DS122" s="765"/>
      <c r="DT122" s="765"/>
      <c r="DU122" s="765"/>
      <c r="DV122" s="773">
        <v>0.1</v>
      </c>
      <c r="DW122" s="773"/>
      <c r="DX122" s="773"/>
      <c r="DY122" s="773"/>
      <c r="DZ122" s="774"/>
    </row>
    <row r="123" spans="1:130" s="503" customFormat="1" ht="26.25" customHeight="1" x14ac:dyDescent="0.15">
      <c r="A123" s="828"/>
      <c r="B123" s="769"/>
      <c r="C123" s="770" t="s">
        <v>416</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424</v>
      </c>
      <c r="AB123" s="778"/>
      <c r="AC123" s="778"/>
      <c r="AD123" s="778"/>
      <c r="AE123" s="779"/>
      <c r="AF123" s="780" t="s">
        <v>173</v>
      </c>
      <c r="AG123" s="778"/>
      <c r="AH123" s="778"/>
      <c r="AI123" s="778"/>
      <c r="AJ123" s="779"/>
      <c r="AK123" s="780" t="s">
        <v>424</v>
      </c>
      <c r="AL123" s="778"/>
      <c r="AM123" s="778"/>
      <c r="AN123" s="778"/>
      <c r="AO123" s="779"/>
      <c r="AP123" s="781" t="s">
        <v>424</v>
      </c>
      <c r="AQ123" s="782"/>
      <c r="AR123" s="782"/>
      <c r="AS123" s="782"/>
      <c r="AT123" s="783"/>
      <c r="AU123" s="849"/>
      <c r="AV123" s="850"/>
      <c r="AW123" s="850"/>
      <c r="AX123" s="850"/>
      <c r="AY123" s="850"/>
      <c r="AZ123" s="811" t="s">
        <v>125</v>
      </c>
      <c r="BA123" s="811"/>
      <c r="BB123" s="811"/>
      <c r="BC123" s="811"/>
      <c r="BD123" s="811"/>
      <c r="BE123" s="811"/>
      <c r="BF123" s="811"/>
      <c r="BG123" s="811"/>
      <c r="BH123" s="811"/>
      <c r="BI123" s="811"/>
      <c r="BJ123" s="811"/>
      <c r="BK123" s="811"/>
      <c r="BL123" s="811"/>
      <c r="BM123" s="811"/>
      <c r="BN123" s="811"/>
      <c r="BO123" s="794" t="s">
        <v>434</v>
      </c>
      <c r="BP123" s="812"/>
      <c r="BQ123" s="851">
        <v>69611560</v>
      </c>
      <c r="BR123" s="852"/>
      <c r="BS123" s="852"/>
      <c r="BT123" s="852"/>
      <c r="BU123" s="852"/>
      <c r="BV123" s="852">
        <v>69608627</v>
      </c>
      <c r="BW123" s="852"/>
      <c r="BX123" s="852"/>
      <c r="BY123" s="852"/>
      <c r="BZ123" s="852"/>
      <c r="CA123" s="852">
        <v>68912961</v>
      </c>
      <c r="CB123" s="852"/>
      <c r="CC123" s="852"/>
      <c r="CD123" s="852"/>
      <c r="CE123" s="852"/>
      <c r="CF123" s="813"/>
      <c r="CG123" s="814"/>
      <c r="CH123" s="814"/>
      <c r="CI123" s="814"/>
      <c r="CJ123" s="815"/>
      <c r="CK123" s="841"/>
      <c r="CL123" s="842"/>
      <c r="CM123" s="842"/>
      <c r="CN123" s="842"/>
      <c r="CO123" s="843"/>
      <c r="CP123" s="844" t="s">
        <v>364</v>
      </c>
      <c r="CQ123" s="845"/>
      <c r="CR123" s="845"/>
      <c r="CS123" s="845"/>
      <c r="CT123" s="845"/>
      <c r="CU123" s="845"/>
      <c r="CV123" s="845"/>
      <c r="CW123" s="845"/>
      <c r="CX123" s="845"/>
      <c r="CY123" s="845"/>
      <c r="CZ123" s="845"/>
      <c r="DA123" s="845"/>
      <c r="DB123" s="845"/>
      <c r="DC123" s="845"/>
      <c r="DD123" s="845"/>
      <c r="DE123" s="845"/>
      <c r="DF123" s="846"/>
      <c r="DG123" s="777" t="s">
        <v>430</v>
      </c>
      <c r="DH123" s="778"/>
      <c r="DI123" s="778"/>
      <c r="DJ123" s="778"/>
      <c r="DK123" s="779"/>
      <c r="DL123" s="780" t="s">
        <v>424</v>
      </c>
      <c r="DM123" s="778"/>
      <c r="DN123" s="778"/>
      <c r="DO123" s="778"/>
      <c r="DP123" s="779"/>
      <c r="DQ123" s="780" t="s">
        <v>430</v>
      </c>
      <c r="DR123" s="778"/>
      <c r="DS123" s="778"/>
      <c r="DT123" s="778"/>
      <c r="DU123" s="779"/>
      <c r="DV123" s="781" t="s">
        <v>424</v>
      </c>
      <c r="DW123" s="782"/>
      <c r="DX123" s="782"/>
      <c r="DY123" s="782"/>
      <c r="DZ123" s="783"/>
    </row>
    <row r="124" spans="1:130" s="503" customFormat="1" ht="26.25" customHeight="1" thickBot="1" x14ac:dyDescent="0.2">
      <c r="A124" s="828"/>
      <c r="B124" s="769"/>
      <c r="C124" s="770" t="s">
        <v>419</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424</v>
      </c>
      <c r="AB124" s="778"/>
      <c r="AC124" s="778"/>
      <c r="AD124" s="778"/>
      <c r="AE124" s="779"/>
      <c r="AF124" s="780" t="s">
        <v>424</v>
      </c>
      <c r="AG124" s="778"/>
      <c r="AH124" s="778"/>
      <c r="AI124" s="778"/>
      <c r="AJ124" s="779"/>
      <c r="AK124" s="780" t="s">
        <v>424</v>
      </c>
      <c r="AL124" s="778"/>
      <c r="AM124" s="778"/>
      <c r="AN124" s="778"/>
      <c r="AO124" s="779"/>
      <c r="AP124" s="781" t="s">
        <v>430</v>
      </c>
      <c r="AQ124" s="782"/>
      <c r="AR124" s="782"/>
      <c r="AS124" s="782"/>
      <c r="AT124" s="783"/>
      <c r="AU124" s="853" t="s">
        <v>435</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t="s">
        <v>424</v>
      </c>
      <c r="BR124" s="857"/>
      <c r="BS124" s="857"/>
      <c r="BT124" s="857"/>
      <c r="BU124" s="857"/>
      <c r="BV124" s="857" t="s">
        <v>424</v>
      </c>
      <c r="BW124" s="857"/>
      <c r="BX124" s="857"/>
      <c r="BY124" s="857"/>
      <c r="BZ124" s="857"/>
      <c r="CA124" s="857">
        <v>4.8</v>
      </c>
      <c r="CB124" s="857"/>
      <c r="CC124" s="857"/>
      <c r="CD124" s="857"/>
      <c r="CE124" s="857"/>
      <c r="CF124" s="858"/>
      <c r="CG124" s="859"/>
      <c r="CH124" s="859"/>
      <c r="CI124" s="859"/>
      <c r="CJ124" s="860"/>
      <c r="CK124" s="861"/>
      <c r="CL124" s="861"/>
      <c r="CM124" s="861"/>
      <c r="CN124" s="861"/>
      <c r="CO124" s="862"/>
      <c r="CP124" s="844" t="s">
        <v>436</v>
      </c>
      <c r="CQ124" s="845"/>
      <c r="CR124" s="845"/>
      <c r="CS124" s="845"/>
      <c r="CT124" s="845"/>
      <c r="CU124" s="845"/>
      <c r="CV124" s="845"/>
      <c r="CW124" s="845"/>
      <c r="CX124" s="845"/>
      <c r="CY124" s="845"/>
      <c r="CZ124" s="845"/>
      <c r="DA124" s="845"/>
      <c r="DB124" s="845"/>
      <c r="DC124" s="845"/>
      <c r="DD124" s="845"/>
      <c r="DE124" s="845"/>
      <c r="DF124" s="846"/>
      <c r="DG124" s="821" t="s">
        <v>173</v>
      </c>
      <c r="DH124" s="822"/>
      <c r="DI124" s="822"/>
      <c r="DJ124" s="822"/>
      <c r="DK124" s="823"/>
      <c r="DL124" s="824" t="s">
        <v>173</v>
      </c>
      <c r="DM124" s="822"/>
      <c r="DN124" s="822"/>
      <c r="DO124" s="822"/>
      <c r="DP124" s="823"/>
      <c r="DQ124" s="824" t="s">
        <v>173</v>
      </c>
      <c r="DR124" s="822"/>
      <c r="DS124" s="822"/>
      <c r="DT124" s="822"/>
      <c r="DU124" s="823"/>
      <c r="DV124" s="825" t="s">
        <v>173</v>
      </c>
      <c r="DW124" s="826"/>
      <c r="DX124" s="826"/>
      <c r="DY124" s="826"/>
      <c r="DZ124" s="827"/>
    </row>
    <row r="125" spans="1:130" s="503" customFormat="1" ht="26.25" customHeight="1" x14ac:dyDescent="0.15">
      <c r="A125" s="828"/>
      <c r="B125" s="769"/>
      <c r="C125" s="770" t="s">
        <v>421</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173</v>
      </c>
      <c r="AB125" s="778"/>
      <c r="AC125" s="778"/>
      <c r="AD125" s="778"/>
      <c r="AE125" s="779"/>
      <c r="AF125" s="780" t="s">
        <v>173</v>
      </c>
      <c r="AG125" s="778"/>
      <c r="AH125" s="778"/>
      <c r="AI125" s="778"/>
      <c r="AJ125" s="779"/>
      <c r="AK125" s="780" t="s">
        <v>437</v>
      </c>
      <c r="AL125" s="778"/>
      <c r="AM125" s="778"/>
      <c r="AN125" s="778"/>
      <c r="AO125" s="779"/>
      <c r="AP125" s="781" t="s">
        <v>437</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438</v>
      </c>
      <c r="CL125" s="833"/>
      <c r="CM125" s="833"/>
      <c r="CN125" s="833"/>
      <c r="CO125" s="834"/>
      <c r="CP125" s="737" t="s">
        <v>439</v>
      </c>
      <c r="CQ125" s="726"/>
      <c r="CR125" s="726"/>
      <c r="CS125" s="726"/>
      <c r="CT125" s="726"/>
      <c r="CU125" s="726"/>
      <c r="CV125" s="726"/>
      <c r="CW125" s="726"/>
      <c r="CX125" s="726"/>
      <c r="CY125" s="726"/>
      <c r="CZ125" s="726"/>
      <c r="DA125" s="726"/>
      <c r="DB125" s="726"/>
      <c r="DC125" s="726"/>
      <c r="DD125" s="726"/>
      <c r="DE125" s="726"/>
      <c r="DF125" s="727"/>
      <c r="DG125" s="738" t="s">
        <v>173</v>
      </c>
      <c r="DH125" s="739"/>
      <c r="DI125" s="739"/>
      <c r="DJ125" s="739"/>
      <c r="DK125" s="739"/>
      <c r="DL125" s="739" t="s">
        <v>173</v>
      </c>
      <c r="DM125" s="739"/>
      <c r="DN125" s="739"/>
      <c r="DO125" s="739"/>
      <c r="DP125" s="739"/>
      <c r="DQ125" s="739" t="s">
        <v>437</v>
      </c>
      <c r="DR125" s="739"/>
      <c r="DS125" s="739"/>
      <c r="DT125" s="739"/>
      <c r="DU125" s="739"/>
      <c r="DV125" s="747" t="s">
        <v>173</v>
      </c>
      <c r="DW125" s="747"/>
      <c r="DX125" s="747"/>
      <c r="DY125" s="747"/>
      <c r="DZ125" s="748"/>
    </row>
    <row r="126" spans="1:130" s="503" customFormat="1" ht="26.25" customHeight="1" thickBot="1" x14ac:dyDescent="0.2">
      <c r="A126" s="828"/>
      <c r="B126" s="769"/>
      <c r="C126" s="770" t="s">
        <v>423</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v>78336</v>
      </c>
      <c r="AB126" s="778"/>
      <c r="AC126" s="778"/>
      <c r="AD126" s="778"/>
      <c r="AE126" s="779"/>
      <c r="AF126" s="780">
        <v>78358</v>
      </c>
      <c r="AG126" s="778"/>
      <c r="AH126" s="778"/>
      <c r="AI126" s="778"/>
      <c r="AJ126" s="779"/>
      <c r="AK126" s="780">
        <v>78379</v>
      </c>
      <c r="AL126" s="778"/>
      <c r="AM126" s="778"/>
      <c r="AN126" s="778"/>
      <c r="AO126" s="779"/>
      <c r="AP126" s="781">
        <v>0.3</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440</v>
      </c>
      <c r="CQ126" s="762"/>
      <c r="CR126" s="762"/>
      <c r="CS126" s="762"/>
      <c r="CT126" s="762"/>
      <c r="CU126" s="762"/>
      <c r="CV126" s="762"/>
      <c r="CW126" s="762"/>
      <c r="CX126" s="762"/>
      <c r="CY126" s="762"/>
      <c r="CZ126" s="762"/>
      <c r="DA126" s="762"/>
      <c r="DB126" s="762"/>
      <c r="DC126" s="762"/>
      <c r="DD126" s="762"/>
      <c r="DE126" s="762"/>
      <c r="DF126" s="763"/>
      <c r="DG126" s="764" t="s">
        <v>173</v>
      </c>
      <c r="DH126" s="765"/>
      <c r="DI126" s="765"/>
      <c r="DJ126" s="765"/>
      <c r="DK126" s="765"/>
      <c r="DL126" s="765" t="s">
        <v>173</v>
      </c>
      <c r="DM126" s="765"/>
      <c r="DN126" s="765"/>
      <c r="DO126" s="765"/>
      <c r="DP126" s="765"/>
      <c r="DQ126" s="765" t="s">
        <v>437</v>
      </c>
      <c r="DR126" s="765"/>
      <c r="DS126" s="765"/>
      <c r="DT126" s="765"/>
      <c r="DU126" s="765"/>
      <c r="DV126" s="773" t="s">
        <v>437</v>
      </c>
      <c r="DW126" s="773"/>
      <c r="DX126" s="773"/>
      <c r="DY126" s="773"/>
      <c r="DZ126" s="774"/>
    </row>
    <row r="127" spans="1:130" s="503" customFormat="1" ht="26.25" customHeight="1" x14ac:dyDescent="0.15">
      <c r="A127" s="871"/>
      <c r="B127" s="817"/>
      <c r="C127" s="818" t="s">
        <v>441</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t="s">
        <v>173</v>
      </c>
      <c r="AB127" s="778"/>
      <c r="AC127" s="778"/>
      <c r="AD127" s="778"/>
      <c r="AE127" s="779"/>
      <c r="AF127" s="780" t="s">
        <v>173</v>
      </c>
      <c r="AG127" s="778"/>
      <c r="AH127" s="778"/>
      <c r="AI127" s="778"/>
      <c r="AJ127" s="779"/>
      <c r="AK127" s="780" t="s">
        <v>173</v>
      </c>
      <c r="AL127" s="778"/>
      <c r="AM127" s="778"/>
      <c r="AN127" s="778"/>
      <c r="AO127" s="779"/>
      <c r="AP127" s="781" t="s">
        <v>173</v>
      </c>
      <c r="AQ127" s="782"/>
      <c r="AR127" s="782"/>
      <c r="AS127" s="782"/>
      <c r="AT127" s="783"/>
      <c r="AU127" s="868"/>
      <c r="AV127" s="868"/>
      <c r="AW127" s="868"/>
      <c r="AX127" s="872" t="s">
        <v>442</v>
      </c>
      <c r="AY127" s="873"/>
      <c r="AZ127" s="873"/>
      <c r="BA127" s="873"/>
      <c r="BB127" s="873"/>
      <c r="BC127" s="873"/>
      <c r="BD127" s="873"/>
      <c r="BE127" s="874"/>
      <c r="BF127" s="875" t="s">
        <v>443</v>
      </c>
      <c r="BG127" s="873"/>
      <c r="BH127" s="873"/>
      <c r="BI127" s="873"/>
      <c r="BJ127" s="873"/>
      <c r="BK127" s="873"/>
      <c r="BL127" s="874"/>
      <c r="BM127" s="875" t="s">
        <v>444</v>
      </c>
      <c r="BN127" s="873"/>
      <c r="BO127" s="873"/>
      <c r="BP127" s="873"/>
      <c r="BQ127" s="873"/>
      <c r="BR127" s="873"/>
      <c r="BS127" s="874"/>
      <c r="BT127" s="875" t="s">
        <v>445</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446</v>
      </c>
      <c r="CQ127" s="762"/>
      <c r="CR127" s="762"/>
      <c r="CS127" s="762"/>
      <c r="CT127" s="762"/>
      <c r="CU127" s="762"/>
      <c r="CV127" s="762"/>
      <c r="CW127" s="762"/>
      <c r="CX127" s="762"/>
      <c r="CY127" s="762"/>
      <c r="CZ127" s="762"/>
      <c r="DA127" s="762"/>
      <c r="DB127" s="762"/>
      <c r="DC127" s="762"/>
      <c r="DD127" s="762"/>
      <c r="DE127" s="762"/>
      <c r="DF127" s="763"/>
      <c r="DG127" s="764" t="s">
        <v>173</v>
      </c>
      <c r="DH127" s="765"/>
      <c r="DI127" s="765"/>
      <c r="DJ127" s="765"/>
      <c r="DK127" s="765"/>
      <c r="DL127" s="765" t="s">
        <v>437</v>
      </c>
      <c r="DM127" s="765"/>
      <c r="DN127" s="765"/>
      <c r="DO127" s="765"/>
      <c r="DP127" s="765"/>
      <c r="DQ127" s="765" t="s">
        <v>437</v>
      </c>
      <c r="DR127" s="765"/>
      <c r="DS127" s="765"/>
      <c r="DT127" s="765"/>
      <c r="DU127" s="765"/>
      <c r="DV127" s="773" t="s">
        <v>173</v>
      </c>
      <c r="DW127" s="773"/>
      <c r="DX127" s="773"/>
      <c r="DY127" s="773"/>
      <c r="DZ127" s="774"/>
    </row>
    <row r="128" spans="1:130" s="503" customFormat="1" ht="26.25" customHeight="1" thickBot="1" x14ac:dyDescent="0.2">
      <c r="A128" s="877" t="s">
        <v>447</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448</v>
      </c>
      <c r="X128" s="879"/>
      <c r="Y128" s="879"/>
      <c r="Z128" s="880"/>
      <c r="AA128" s="881">
        <v>471775</v>
      </c>
      <c r="AB128" s="882"/>
      <c r="AC128" s="882"/>
      <c r="AD128" s="882"/>
      <c r="AE128" s="883"/>
      <c r="AF128" s="884">
        <v>214539</v>
      </c>
      <c r="AG128" s="882"/>
      <c r="AH128" s="882"/>
      <c r="AI128" s="882"/>
      <c r="AJ128" s="883"/>
      <c r="AK128" s="884">
        <v>92675</v>
      </c>
      <c r="AL128" s="882"/>
      <c r="AM128" s="882"/>
      <c r="AN128" s="882"/>
      <c r="AO128" s="883"/>
      <c r="AP128" s="885"/>
      <c r="AQ128" s="886"/>
      <c r="AR128" s="886"/>
      <c r="AS128" s="886"/>
      <c r="AT128" s="887"/>
      <c r="AU128" s="868"/>
      <c r="AV128" s="868"/>
      <c r="AW128" s="868"/>
      <c r="AX128" s="725" t="s">
        <v>449</v>
      </c>
      <c r="AY128" s="726"/>
      <c r="AZ128" s="726"/>
      <c r="BA128" s="726"/>
      <c r="BB128" s="726"/>
      <c r="BC128" s="726"/>
      <c r="BD128" s="726"/>
      <c r="BE128" s="727"/>
      <c r="BF128" s="888" t="s">
        <v>173</v>
      </c>
      <c r="BG128" s="889"/>
      <c r="BH128" s="889"/>
      <c r="BI128" s="889"/>
      <c r="BJ128" s="889"/>
      <c r="BK128" s="889"/>
      <c r="BL128" s="890"/>
      <c r="BM128" s="888">
        <v>11.92</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450</v>
      </c>
      <c r="CQ128" s="896"/>
      <c r="CR128" s="896"/>
      <c r="CS128" s="896"/>
      <c r="CT128" s="896"/>
      <c r="CU128" s="896"/>
      <c r="CV128" s="896"/>
      <c r="CW128" s="896"/>
      <c r="CX128" s="896"/>
      <c r="CY128" s="896"/>
      <c r="CZ128" s="896"/>
      <c r="DA128" s="896"/>
      <c r="DB128" s="896"/>
      <c r="DC128" s="896"/>
      <c r="DD128" s="896"/>
      <c r="DE128" s="896"/>
      <c r="DF128" s="897"/>
      <c r="DG128" s="898" t="s">
        <v>173</v>
      </c>
      <c r="DH128" s="899"/>
      <c r="DI128" s="899"/>
      <c r="DJ128" s="899"/>
      <c r="DK128" s="899"/>
      <c r="DL128" s="899" t="s">
        <v>173</v>
      </c>
      <c r="DM128" s="899"/>
      <c r="DN128" s="899"/>
      <c r="DO128" s="899"/>
      <c r="DP128" s="899"/>
      <c r="DQ128" s="899" t="s">
        <v>173</v>
      </c>
      <c r="DR128" s="899"/>
      <c r="DS128" s="899"/>
      <c r="DT128" s="899"/>
      <c r="DU128" s="899"/>
      <c r="DV128" s="900" t="s">
        <v>173</v>
      </c>
      <c r="DW128" s="900"/>
      <c r="DX128" s="900"/>
      <c r="DY128" s="900"/>
      <c r="DZ128" s="901"/>
    </row>
    <row r="129" spans="1:131" s="503" customFormat="1" ht="26.25" customHeight="1" x14ac:dyDescent="0.15">
      <c r="A129" s="749" t="s">
        <v>47</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451</v>
      </c>
      <c r="X129" s="903"/>
      <c r="Y129" s="903"/>
      <c r="Z129" s="904"/>
      <c r="AA129" s="777">
        <v>26396551</v>
      </c>
      <c r="AB129" s="778"/>
      <c r="AC129" s="778"/>
      <c r="AD129" s="778"/>
      <c r="AE129" s="779"/>
      <c r="AF129" s="780">
        <v>26534301</v>
      </c>
      <c r="AG129" s="778"/>
      <c r="AH129" s="778"/>
      <c r="AI129" s="778"/>
      <c r="AJ129" s="779"/>
      <c r="AK129" s="780">
        <v>27731894</v>
      </c>
      <c r="AL129" s="778"/>
      <c r="AM129" s="778"/>
      <c r="AN129" s="778"/>
      <c r="AO129" s="779"/>
      <c r="AP129" s="905"/>
      <c r="AQ129" s="906"/>
      <c r="AR129" s="906"/>
      <c r="AS129" s="906"/>
      <c r="AT129" s="907"/>
      <c r="AU129" s="908"/>
      <c r="AV129" s="908"/>
      <c r="AW129" s="908"/>
      <c r="AX129" s="909" t="s">
        <v>452</v>
      </c>
      <c r="AY129" s="762"/>
      <c r="AZ129" s="762"/>
      <c r="BA129" s="762"/>
      <c r="BB129" s="762"/>
      <c r="BC129" s="762"/>
      <c r="BD129" s="762"/>
      <c r="BE129" s="763"/>
      <c r="BF129" s="910" t="s">
        <v>69</v>
      </c>
      <c r="BG129" s="911"/>
      <c r="BH129" s="911"/>
      <c r="BI129" s="911"/>
      <c r="BJ129" s="911"/>
      <c r="BK129" s="911"/>
      <c r="BL129" s="912"/>
      <c r="BM129" s="910">
        <v>16.920000000000002</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453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454</v>
      </c>
      <c r="X130" s="903"/>
      <c r="Y130" s="903"/>
      <c r="Z130" s="904"/>
      <c r="AA130" s="777">
        <v>2189829</v>
      </c>
      <c r="AB130" s="778"/>
      <c r="AC130" s="778"/>
      <c r="AD130" s="778"/>
      <c r="AE130" s="779"/>
      <c r="AF130" s="780">
        <v>2147928</v>
      </c>
      <c r="AG130" s="778"/>
      <c r="AH130" s="778"/>
      <c r="AI130" s="778"/>
      <c r="AJ130" s="779"/>
      <c r="AK130" s="780">
        <v>2321557</v>
      </c>
      <c r="AL130" s="778"/>
      <c r="AM130" s="778"/>
      <c r="AN130" s="778"/>
      <c r="AO130" s="779"/>
      <c r="AP130" s="905"/>
      <c r="AQ130" s="906"/>
      <c r="AR130" s="906"/>
      <c r="AS130" s="906"/>
      <c r="AT130" s="907"/>
      <c r="AU130" s="908"/>
      <c r="AV130" s="908"/>
      <c r="AW130" s="908"/>
      <c r="AX130" s="909" t="s">
        <v>455</v>
      </c>
      <c r="AY130" s="762"/>
      <c r="AZ130" s="762"/>
      <c r="BA130" s="762"/>
      <c r="BB130" s="762"/>
      <c r="BC130" s="762"/>
      <c r="BD130" s="762"/>
      <c r="BE130" s="763"/>
      <c r="BF130" s="916">
        <v>2</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456</v>
      </c>
      <c r="X131" s="924"/>
      <c r="Y131" s="924"/>
      <c r="Z131" s="925"/>
      <c r="AA131" s="821">
        <v>24206722</v>
      </c>
      <c r="AB131" s="822"/>
      <c r="AC131" s="822"/>
      <c r="AD131" s="822"/>
      <c r="AE131" s="823"/>
      <c r="AF131" s="824">
        <v>24386373</v>
      </c>
      <c r="AG131" s="822"/>
      <c r="AH131" s="822"/>
      <c r="AI131" s="822"/>
      <c r="AJ131" s="823"/>
      <c r="AK131" s="824">
        <v>25410337</v>
      </c>
      <c r="AL131" s="822"/>
      <c r="AM131" s="822"/>
      <c r="AN131" s="822"/>
      <c r="AO131" s="823"/>
      <c r="AP131" s="926"/>
      <c r="AQ131" s="927"/>
      <c r="AR131" s="927"/>
      <c r="AS131" s="927"/>
      <c r="AT131" s="928"/>
      <c r="AU131" s="908"/>
      <c r="AV131" s="908"/>
      <c r="AW131" s="908"/>
      <c r="AX131" s="929" t="s">
        <v>457</v>
      </c>
      <c r="AY131" s="896"/>
      <c r="AZ131" s="896"/>
      <c r="BA131" s="896"/>
      <c r="BB131" s="896"/>
      <c r="BC131" s="896"/>
      <c r="BD131" s="896"/>
      <c r="BE131" s="897"/>
      <c r="BF131" s="930">
        <v>4.8</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458</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459</v>
      </c>
      <c r="W132" s="938"/>
      <c r="X132" s="938"/>
      <c r="Y132" s="938"/>
      <c r="Z132" s="939"/>
      <c r="AA132" s="940">
        <v>0.93626059699999997</v>
      </c>
      <c r="AB132" s="941"/>
      <c r="AC132" s="941"/>
      <c r="AD132" s="941"/>
      <c r="AE132" s="942"/>
      <c r="AF132" s="943">
        <v>2.7715191589999999</v>
      </c>
      <c r="AG132" s="941"/>
      <c r="AH132" s="941"/>
      <c r="AI132" s="941"/>
      <c r="AJ132" s="942"/>
      <c r="AK132" s="943">
        <v>2.5669041699999999</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460</v>
      </c>
      <c r="W133" s="949"/>
      <c r="X133" s="949"/>
      <c r="Y133" s="949"/>
      <c r="Z133" s="950"/>
      <c r="AA133" s="951">
        <v>0.5</v>
      </c>
      <c r="AB133" s="952"/>
      <c r="AC133" s="952"/>
      <c r="AD133" s="952"/>
      <c r="AE133" s="953"/>
      <c r="AF133" s="951">
        <v>1.5</v>
      </c>
      <c r="AG133" s="952"/>
      <c r="AH133" s="952"/>
      <c r="AI133" s="952"/>
      <c r="AJ133" s="953"/>
      <c r="AK133" s="951">
        <v>2</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sheetData>
  <sheetProtection algorithmName="SHA-512" hashValue="BTuMhk6CmBncFI9cRmFRZIGxFhjWuliOhHIy4mKBjXI/Iz2Cq6/aY7T3BuZMbO2L7RDQLuewxycu79yi6v7nxA==" saltValue="8NIEWvkQnLFyDYSkjOv+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JkX/WUESFu0ZciKsrpsIgHgRNTS5Kx7wMJXJkGo5ojZlTY12q/fMv/UXuwd+p5IVzN8PcT3GHnD6PULdq03+Ww==" saltValue="y+GDWqfNZu/Y10h5VEj71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Vf5fG93vtGmDRrX9c8bTqv201j6ckJW9A0HIssOVyflbq5SuOUTWgsiPyjJsNnDwUCf206IyPd4VDYMVyrAg==" saltValue="+Qdk3hkRdYDgdf/qY1dvC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957" customWidth="1"/>
    <col min="37" max="44" width="17" style="957" customWidth="1"/>
    <col min="45" max="45" width="6.125" style="964" customWidth="1"/>
    <col min="46" max="46" width="3" style="962" customWidth="1"/>
    <col min="47" max="47" width="19.125" style="957" hidden="1" customWidth="1"/>
    <col min="48" max="52" width="12.625" style="957" hidden="1" customWidth="1"/>
    <col min="53" max="16384" width="8.625" style="957" hidden="1"/>
  </cols>
  <sheetData>
    <row r="1" spans="1:46" x14ac:dyDescent="0.15">
      <c r="AS1" s="958"/>
      <c r="AT1" s="958"/>
    </row>
    <row r="2" spans="1:46" x14ac:dyDescent="0.15">
      <c r="AS2" s="958"/>
      <c r="AT2" s="958"/>
    </row>
    <row r="3" spans="1:46" x14ac:dyDescent="0.15">
      <c r="AS3" s="958"/>
      <c r="AT3" s="958"/>
    </row>
    <row r="4" spans="1:46" x14ac:dyDescent="0.15">
      <c r="AS4" s="958"/>
      <c r="AT4" s="958"/>
    </row>
    <row r="5" spans="1:46" ht="17.25" x14ac:dyDescent="0.15">
      <c r="A5" s="959" t="s">
        <v>461</v>
      </c>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1"/>
    </row>
    <row r="6" spans="1:46" x14ac:dyDescent="0.15">
      <c r="A6" s="962"/>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63" t="s">
        <v>462</v>
      </c>
      <c r="AL6" s="963"/>
      <c r="AM6" s="963"/>
      <c r="AN6" s="963"/>
      <c r="AO6" s="958"/>
      <c r="AP6" s="958"/>
      <c r="AQ6" s="958"/>
      <c r="AR6" s="958"/>
    </row>
    <row r="7" spans="1:46" ht="13.5" customHeight="1" x14ac:dyDescent="0.15">
      <c r="A7" s="962"/>
      <c r="B7" s="958"/>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65"/>
      <c r="AL7" s="966"/>
      <c r="AM7" s="966"/>
      <c r="AN7" s="967"/>
      <c r="AO7" s="968" t="s">
        <v>463</v>
      </c>
      <c r="AP7" s="969"/>
      <c r="AQ7" s="970" t="s">
        <v>464</v>
      </c>
      <c r="AR7" s="971"/>
    </row>
    <row r="8" spans="1:46" x14ac:dyDescent="0.15">
      <c r="A8" s="962"/>
      <c r="B8" s="958"/>
      <c r="C8" s="958"/>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72"/>
      <c r="AL8" s="973"/>
      <c r="AM8" s="973"/>
      <c r="AN8" s="974"/>
      <c r="AO8" s="975"/>
      <c r="AP8" s="976" t="s">
        <v>465</v>
      </c>
      <c r="AQ8" s="977" t="s">
        <v>466</v>
      </c>
      <c r="AR8" s="978" t="s">
        <v>467</v>
      </c>
    </row>
    <row r="9" spans="1:46" x14ac:dyDescent="0.15">
      <c r="A9" s="962"/>
      <c r="B9" s="958"/>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79" t="s">
        <v>468</v>
      </c>
      <c r="AL9" s="980"/>
      <c r="AM9" s="980"/>
      <c r="AN9" s="981"/>
      <c r="AO9" s="982">
        <v>10249463</v>
      </c>
      <c r="AP9" s="982">
        <v>73796</v>
      </c>
      <c r="AQ9" s="983">
        <v>61284</v>
      </c>
      <c r="AR9" s="984">
        <v>20.399999999999999</v>
      </c>
    </row>
    <row r="10" spans="1:46" ht="13.5" customHeight="1" x14ac:dyDescent="0.15">
      <c r="A10" s="962"/>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79" t="s">
        <v>469</v>
      </c>
      <c r="AL10" s="980"/>
      <c r="AM10" s="980"/>
      <c r="AN10" s="981"/>
      <c r="AO10" s="985">
        <v>138</v>
      </c>
      <c r="AP10" s="985">
        <v>1</v>
      </c>
      <c r="AQ10" s="986">
        <v>4056</v>
      </c>
      <c r="AR10" s="987">
        <v>-100</v>
      </c>
    </row>
    <row r="11" spans="1:46" ht="13.5" customHeight="1" x14ac:dyDescent="0.15">
      <c r="A11" s="962"/>
      <c r="B11" s="958"/>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79" t="s">
        <v>470</v>
      </c>
      <c r="AL11" s="980"/>
      <c r="AM11" s="980"/>
      <c r="AN11" s="981"/>
      <c r="AO11" s="985">
        <v>24310</v>
      </c>
      <c r="AP11" s="985">
        <v>175</v>
      </c>
      <c r="AQ11" s="986">
        <v>604</v>
      </c>
      <c r="AR11" s="987">
        <v>-71</v>
      </c>
    </row>
    <row r="12" spans="1:46" ht="13.5" customHeight="1" x14ac:dyDescent="0.15">
      <c r="A12" s="962"/>
      <c r="B12" s="958"/>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79" t="s">
        <v>471</v>
      </c>
      <c r="AL12" s="980"/>
      <c r="AM12" s="980"/>
      <c r="AN12" s="981"/>
      <c r="AO12" s="985" t="s">
        <v>354</v>
      </c>
      <c r="AP12" s="985" t="s">
        <v>354</v>
      </c>
      <c r="AQ12" s="986">
        <v>21</v>
      </c>
      <c r="AR12" s="987" t="s">
        <v>354</v>
      </c>
    </row>
    <row r="13" spans="1:46" ht="13.5" customHeight="1" x14ac:dyDescent="0.15">
      <c r="A13" s="962"/>
      <c r="B13" s="958"/>
      <c r="C13" s="958"/>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79" t="s">
        <v>472</v>
      </c>
      <c r="AL13" s="980"/>
      <c r="AM13" s="980"/>
      <c r="AN13" s="981"/>
      <c r="AO13" s="985">
        <v>347615</v>
      </c>
      <c r="AP13" s="985">
        <v>2503</v>
      </c>
      <c r="AQ13" s="986">
        <v>2509</v>
      </c>
      <c r="AR13" s="987">
        <v>-0.2</v>
      </c>
    </row>
    <row r="14" spans="1:46" ht="13.5" customHeight="1" x14ac:dyDescent="0.15">
      <c r="A14" s="962"/>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79" t="s">
        <v>473</v>
      </c>
      <c r="AL14" s="980"/>
      <c r="AM14" s="980"/>
      <c r="AN14" s="981"/>
      <c r="AO14" s="985">
        <v>73581</v>
      </c>
      <c r="AP14" s="985">
        <v>530</v>
      </c>
      <c r="AQ14" s="986">
        <v>1157</v>
      </c>
      <c r="AR14" s="987">
        <v>-54.2</v>
      </c>
    </row>
    <row r="15" spans="1:46" ht="13.5" customHeight="1" x14ac:dyDescent="0.15">
      <c r="A15" s="962"/>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88" t="s">
        <v>474</v>
      </c>
      <c r="AL15" s="989"/>
      <c r="AM15" s="989"/>
      <c r="AN15" s="990"/>
      <c r="AO15" s="985">
        <v>-631748</v>
      </c>
      <c r="AP15" s="985">
        <v>-4549</v>
      </c>
      <c r="AQ15" s="986">
        <v>-4228</v>
      </c>
      <c r="AR15" s="987">
        <v>7.6</v>
      </c>
    </row>
    <row r="16" spans="1:46" x14ac:dyDescent="0.15">
      <c r="A16" s="962"/>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88" t="s">
        <v>125</v>
      </c>
      <c r="AL16" s="989"/>
      <c r="AM16" s="989"/>
      <c r="AN16" s="990"/>
      <c r="AO16" s="985">
        <v>10063359</v>
      </c>
      <c r="AP16" s="985">
        <v>72456</v>
      </c>
      <c r="AQ16" s="986">
        <v>65402</v>
      </c>
      <c r="AR16" s="987">
        <v>10.8</v>
      </c>
    </row>
    <row r="17" spans="1:46" x14ac:dyDescent="0.15">
      <c r="A17" s="962"/>
      <c r="B17" s="958"/>
      <c r="C17" s="958"/>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91"/>
    </row>
    <row r="18" spans="1:46" x14ac:dyDescent="0.15">
      <c r="A18" s="962"/>
      <c r="B18" s="958"/>
      <c r="C18" s="958"/>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92"/>
      <c r="AR18" s="992"/>
    </row>
    <row r="19" spans="1:46" x14ac:dyDescent="0.15">
      <c r="A19" s="962"/>
      <c r="B19" s="958"/>
      <c r="C19" s="958"/>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t="s">
        <v>475</v>
      </c>
      <c r="AL19" s="958"/>
      <c r="AM19" s="958"/>
      <c r="AN19" s="958"/>
      <c r="AO19" s="958"/>
      <c r="AP19" s="958"/>
      <c r="AQ19" s="958"/>
      <c r="AR19" s="958"/>
    </row>
    <row r="20" spans="1:46" x14ac:dyDescent="0.15">
      <c r="A20" s="962"/>
      <c r="B20" s="958"/>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8"/>
      <c r="AI20" s="958"/>
      <c r="AJ20" s="958"/>
      <c r="AK20" s="993"/>
      <c r="AL20" s="994"/>
      <c r="AM20" s="994"/>
      <c r="AN20" s="995"/>
      <c r="AO20" s="996" t="s">
        <v>476</v>
      </c>
      <c r="AP20" s="997" t="s">
        <v>477</v>
      </c>
      <c r="AQ20" s="998" t="s">
        <v>478</v>
      </c>
      <c r="AR20" s="999"/>
    </row>
    <row r="21" spans="1:46" s="1008" customFormat="1" x14ac:dyDescent="0.15">
      <c r="A21" s="1000"/>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1001" t="s">
        <v>479</v>
      </c>
      <c r="AL21" s="1002"/>
      <c r="AM21" s="1002"/>
      <c r="AN21" s="1003"/>
      <c r="AO21" s="1004">
        <v>7.4</v>
      </c>
      <c r="AP21" s="1005">
        <v>6.06</v>
      </c>
      <c r="AQ21" s="1006">
        <v>1.34</v>
      </c>
      <c r="AR21" s="963"/>
      <c r="AS21" s="1007"/>
      <c r="AT21" s="1000"/>
    </row>
    <row r="22" spans="1:46" s="1008" customFormat="1" x14ac:dyDescent="0.15">
      <c r="A22" s="1000"/>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1001" t="s">
        <v>480</v>
      </c>
      <c r="AL22" s="1002"/>
      <c r="AM22" s="1002"/>
      <c r="AN22" s="1003"/>
      <c r="AO22" s="1009">
        <v>94.7</v>
      </c>
      <c r="AP22" s="1010">
        <v>99.2</v>
      </c>
      <c r="AQ22" s="1011">
        <v>-4.5</v>
      </c>
      <c r="AR22" s="992"/>
      <c r="AS22" s="1007"/>
      <c r="AT22" s="1000"/>
    </row>
    <row r="23" spans="1:46" s="1008" customFormat="1" x14ac:dyDescent="0.15">
      <c r="A23" s="1000"/>
      <c r="B23" s="963"/>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92"/>
      <c r="AQ23" s="992"/>
      <c r="AR23" s="992"/>
      <c r="AS23" s="1007"/>
      <c r="AT23" s="1000"/>
    </row>
    <row r="24" spans="1:46" s="1008" customFormat="1" x14ac:dyDescent="0.15">
      <c r="A24" s="1000"/>
      <c r="B24" s="963"/>
      <c r="C24" s="963"/>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92"/>
      <c r="AQ24" s="992"/>
      <c r="AR24" s="992"/>
      <c r="AS24" s="1007"/>
      <c r="AT24" s="1000"/>
    </row>
    <row r="25" spans="1:46" s="1008" customFormat="1" x14ac:dyDescent="0.15">
      <c r="A25" s="1012"/>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4"/>
      <c r="AQ25" s="1014"/>
      <c r="AR25" s="1014"/>
      <c r="AS25" s="1015"/>
      <c r="AT25" s="1000"/>
    </row>
    <row r="26" spans="1:46" s="1008" customFormat="1" x14ac:dyDescent="0.15">
      <c r="A26" s="963" t="s">
        <v>481</v>
      </c>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3"/>
      <c r="AM26" s="963"/>
      <c r="AN26" s="963"/>
      <c r="AO26" s="963"/>
      <c r="AP26" s="992"/>
      <c r="AQ26" s="992"/>
      <c r="AR26" s="992"/>
      <c r="AS26" s="963"/>
      <c r="AT26" s="963"/>
    </row>
    <row r="27" spans="1:46" x14ac:dyDescent="0.15">
      <c r="A27" s="1016"/>
      <c r="AO27" s="958"/>
      <c r="AP27" s="958"/>
      <c r="AQ27" s="958"/>
      <c r="AR27" s="958"/>
      <c r="AS27" s="958"/>
      <c r="AT27" s="958"/>
    </row>
    <row r="28" spans="1:46" ht="17.25" x14ac:dyDescent="0.15">
      <c r="A28" s="959" t="s">
        <v>482</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1017"/>
    </row>
    <row r="29" spans="1:46" x14ac:dyDescent="0.15">
      <c r="A29" s="962"/>
      <c r="B29" s="958"/>
      <c r="C29" s="958"/>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63" t="s">
        <v>483</v>
      </c>
      <c r="AL29" s="963"/>
      <c r="AM29" s="963"/>
      <c r="AN29" s="963"/>
      <c r="AO29" s="958"/>
      <c r="AP29" s="958"/>
      <c r="AQ29" s="958"/>
      <c r="AR29" s="958"/>
      <c r="AS29" s="1018"/>
    </row>
    <row r="30" spans="1:46" ht="13.5" customHeight="1" x14ac:dyDescent="0.15">
      <c r="A30" s="962"/>
      <c r="B30" s="958"/>
      <c r="C30" s="958"/>
      <c r="D30" s="958"/>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65"/>
      <c r="AL30" s="966"/>
      <c r="AM30" s="966"/>
      <c r="AN30" s="967"/>
      <c r="AO30" s="968" t="s">
        <v>463</v>
      </c>
      <c r="AP30" s="969"/>
      <c r="AQ30" s="970" t="s">
        <v>464</v>
      </c>
      <c r="AR30" s="971"/>
    </row>
    <row r="31" spans="1:46" x14ac:dyDescent="0.15">
      <c r="A31" s="962"/>
      <c r="B31" s="958"/>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72"/>
      <c r="AL31" s="973"/>
      <c r="AM31" s="973"/>
      <c r="AN31" s="974"/>
      <c r="AO31" s="975"/>
      <c r="AP31" s="976" t="s">
        <v>465</v>
      </c>
      <c r="AQ31" s="977" t="s">
        <v>466</v>
      </c>
      <c r="AR31" s="978" t="s">
        <v>467</v>
      </c>
    </row>
    <row r="32" spans="1:46" ht="27" customHeight="1" x14ac:dyDescent="0.15">
      <c r="A32" s="962"/>
      <c r="B32" s="958"/>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1019" t="s">
        <v>484</v>
      </c>
      <c r="AL32" s="1020"/>
      <c r="AM32" s="1020"/>
      <c r="AN32" s="1021"/>
      <c r="AO32" s="1022">
        <v>2788735</v>
      </c>
      <c r="AP32" s="1022">
        <v>20079</v>
      </c>
      <c r="AQ32" s="1023">
        <v>32044</v>
      </c>
      <c r="AR32" s="1024">
        <v>-37.299999999999997</v>
      </c>
    </row>
    <row r="33" spans="1:46" ht="13.5" customHeight="1" x14ac:dyDescent="0.15">
      <c r="A33" s="962"/>
      <c r="B33" s="958"/>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1019" t="s">
        <v>485</v>
      </c>
      <c r="AL33" s="1020"/>
      <c r="AM33" s="1020"/>
      <c r="AN33" s="1021"/>
      <c r="AO33" s="1022" t="s">
        <v>354</v>
      </c>
      <c r="AP33" s="1022" t="s">
        <v>354</v>
      </c>
      <c r="AQ33" s="1023">
        <v>6</v>
      </c>
      <c r="AR33" s="1024" t="s">
        <v>354</v>
      </c>
    </row>
    <row r="34" spans="1:46" ht="27" customHeight="1" x14ac:dyDescent="0.15">
      <c r="A34" s="962"/>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1019" t="s">
        <v>486</v>
      </c>
      <c r="AL34" s="1020"/>
      <c r="AM34" s="1020"/>
      <c r="AN34" s="1021"/>
      <c r="AO34" s="1022" t="s">
        <v>354</v>
      </c>
      <c r="AP34" s="1022" t="s">
        <v>354</v>
      </c>
      <c r="AQ34" s="1023">
        <v>29</v>
      </c>
      <c r="AR34" s="1024" t="s">
        <v>354</v>
      </c>
    </row>
    <row r="35" spans="1:46" ht="27" customHeight="1" x14ac:dyDescent="0.15">
      <c r="A35" s="962"/>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1019" t="s">
        <v>487</v>
      </c>
      <c r="AL35" s="1020"/>
      <c r="AM35" s="1020"/>
      <c r="AN35" s="1021"/>
      <c r="AO35" s="1022">
        <v>178105</v>
      </c>
      <c r="AP35" s="1022">
        <v>1282</v>
      </c>
      <c r="AQ35" s="1023">
        <v>6008</v>
      </c>
      <c r="AR35" s="1024">
        <v>-78.7</v>
      </c>
    </row>
    <row r="36" spans="1:46" ht="27" customHeight="1" x14ac:dyDescent="0.15">
      <c r="A36" s="962"/>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1019" t="s">
        <v>488</v>
      </c>
      <c r="AL36" s="1020"/>
      <c r="AM36" s="1020"/>
      <c r="AN36" s="1021"/>
      <c r="AO36" s="1022" t="s">
        <v>354</v>
      </c>
      <c r="AP36" s="1022" t="s">
        <v>354</v>
      </c>
      <c r="AQ36" s="1023">
        <v>1138</v>
      </c>
      <c r="AR36" s="1024" t="s">
        <v>354</v>
      </c>
    </row>
    <row r="37" spans="1:46" ht="13.5" customHeight="1" x14ac:dyDescent="0.15">
      <c r="A37" s="962"/>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1019" t="s">
        <v>489</v>
      </c>
      <c r="AL37" s="1020"/>
      <c r="AM37" s="1020"/>
      <c r="AN37" s="1021"/>
      <c r="AO37" s="1022">
        <v>99651</v>
      </c>
      <c r="AP37" s="1022">
        <v>717</v>
      </c>
      <c r="AQ37" s="1023">
        <v>852</v>
      </c>
      <c r="AR37" s="1024">
        <v>-15.8</v>
      </c>
    </row>
    <row r="38" spans="1:46" ht="27" customHeight="1" x14ac:dyDescent="0.15">
      <c r="A38" s="962"/>
      <c r="B38" s="958"/>
      <c r="C38" s="958"/>
      <c r="D38" s="958"/>
      <c r="E38" s="958"/>
      <c r="F38" s="958"/>
      <c r="G38" s="958"/>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1025" t="s">
        <v>490</v>
      </c>
      <c r="AL38" s="1026"/>
      <c r="AM38" s="1026"/>
      <c r="AN38" s="1027"/>
      <c r="AO38" s="1028" t="s">
        <v>354</v>
      </c>
      <c r="AP38" s="1028" t="s">
        <v>354</v>
      </c>
      <c r="AQ38" s="1029">
        <v>2</v>
      </c>
      <c r="AR38" s="1011" t="s">
        <v>354</v>
      </c>
      <c r="AS38" s="1018"/>
    </row>
    <row r="39" spans="1:46" x14ac:dyDescent="0.15">
      <c r="A39" s="962"/>
      <c r="B39" s="958"/>
      <c r="C39" s="958"/>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1025" t="s">
        <v>491</v>
      </c>
      <c r="AL39" s="1026"/>
      <c r="AM39" s="1026"/>
      <c r="AN39" s="1027"/>
      <c r="AO39" s="1022">
        <v>-92675</v>
      </c>
      <c r="AP39" s="1022">
        <v>-667</v>
      </c>
      <c r="AQ39" s="1023">
        <v>-6316</v>
      </c>
      <c r="AR39" s="1024">
        <v>-89.4</v>
      </c>
      <c r="AS39" s="1018"/>
    </row>
    <row r="40" spans="1:46" ht="27" customHeight="1" x14ac:dyDescent="0.15">
      <c r="A40" s="962"/>
      <c r="B40" s="958"/>
      <c r="C40" s="958"/>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c r="AH40" s="958"/>
      <c r="AI40" s="958"/>
      <c r="AJ40" s="958"/>
      <c r="AK40" s="1019" t="s">
        <v>492</v>
      </c>
      <c r="AL40" s="1020"/>
      <c r="AM40" s="1020"/>
      <c r="AN40" s="1021"/>
      <c r="AO40" s="1022">
        <v>-2321557</v>
      </c>
      <c r="AP40" s="1022">
        <v>-16715</v>
      </c>
      <c r="AQ40" s="1023">
        <v>-26078</v>
      </c>
      <c r="AR40" s="1024">
        <v>-35.9</v>
      </c>
      <c r="AS40" s="1018"/>
    </row>
    <row r="41" spans="1:46" x14ac:dyDescent="0.15">
      <c r="A41" s="962"/>
      <c r="B41" s="958"/>
      <c r="C41" s="958"/>
      <c r="D41" s="958"/>
      <c r="E41" s="958"/>
      <c r="F41" s="958"/>
      <c r="G41" s="958"/>
      <c r="H41" s="958"/>
      <c r="I41" s="958"/>
      <c r="J41" s="958"/>
      <c r="K41" s="958"/>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1030" t="s">
        <v>239</v>
      </c>
      <c r="AL41" s="1031"/>
      <c r="AM41" s="1031"/>
      <c r="AN41" s="1032"/>
      <c r="AO41" s="1022">
        <v>652259</v>
      </c>
      <c r="AP41" s="1022">
        <v>4696</v>
      </c>
      <c r="AQ41" s="1023">
        <v>7686</v>
      </c>
      <c r="AR41" s="1024">
        <v>-38.9</v>
      </c>
      <c r="AS41" s="1018"/>
    </row>
    <row r="42" spans="1:46" x14ac:dyDescent="0.15">
      <c r="A42" s="962"/>
      <c r="B42" s="958"/>
      <c r="C42" s="958"/>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1033" t="s">
        <v>493</v>
      </c>
      <c r="AL42" s="958"/>
      <c r="AM42" s="958"/>
      <c r="AN42" s="958"/>
      <c r="AO42" s="958"/>
      <c r="AP42" s="958"/>
      <c r="AQ42" s="992"/>
      <c r="AR42" s="992"/>
      <c r="AS42" s="1018"/>
    </row>
    <row r="43" spans="1:46" x14ac:dyDescent="0.15">
      <c r="A43" s="962"/>
      <c r="B43" s="958"/>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1034"/>
      <c r="AQ43" s="992"/>
      <c r="AR43" s="958"/>
      <c r="AS43" s="1018"/>
    </row>
    <row r="44" spans="1:46" x14ac:dyDescent="0.15">
      <c r="A44" s="962"/>
      <c r="B44" s="958"/>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92"/>
      <c r="AR44" s="958"/>
    </row>
    <row r="45" spans="1:46" x14ac:dyDescent="0.15">
      <c r="A45" s="960"/>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1035"/>
      <c r="AR45" s="960"/>
      <c r="AS45" s="960"/>
      <c r="AT45" s="958"/>
    </row>
    <row r="46" spans="1:46" x14ac:dyDescent="0.15">
      <c r="A46" s="1036"/>
      <c r="B46" s="1036"/>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036"/>
      <c r="AM46" s="1036"/>
      <c r="AN46" s="1036"/>
      <c r="AO46" s="1036"/>
      <c r="AP46" s="1036"/>
      <c r="AQ46" s="1036"/>
      <c r="AR46" s="1036"/>
      <c r="AS46" s="1036"/>
      <c r="AT46" s="958"/>
    </row>
    <row r="47" spans="1:46" ht="17.25" customHeight="1" x14ac:dyDescent="0.15">
      <c r="A47" s="1037" t="s">
        <v>494</v>
      </c>
      <c r="B47" s="958"/>
      <c r="C47" s="958"/>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row>
    <row r="48" spans="1:46" x14ac:dyDescent="0.15">
      <c r="A48" s="962"/>
      <c r="B48" s="958"/>
      <c r="C48" s="958"/>
      <c r="D48" s="958"/>
      <c r="E48" s="958"/>
      <c r="F48" s="958"/>
      <c r="G48" s="958"/>
      <c r="H48" s="958"/>
      <c r="I48" s="958"/>
      <c r="J48" s="958"/>
      <c r="K48" s="958"/>
      <c r="L48" s="958"/>
      <c r="M48" s="958"/>
      <c r="N48" s="958"/>
      <c r="O48" s="958"/>
      <c r="P48" s="958"/>
      <c r="Q48" s="958"/>
      <c r="R48" s="958"/>
      <c r="S48" s="958"/>
      <c r="T48" s="958"/>
      <c r="U48" s="958"/>
      <c r="V48" s="958"/>
      <c r="W48" s="958"/>
      <c r="X48" s="958"/>
      <c r="Y48" s="958"/>
      <c r="Z48" s="958"/>
      <c r="AA48" s="958"/>
      <c r="AB48" s="958"/>
      <c r="AC48" s="958"/>
      <c r="AD48" s="958"/>
      <c r="AE48" s="958"/>
      <c r="AF48" s="958"/>
      <c r="AG48" s="958"/>
      <c r="AH48" s="958"/>
      <c r="AI48" s="958"/>
      <c r="AJ48" s="958"/>
      <c r="AK48" s="1038" t="s">
        <v>495</v>
      </c>
      <c r="AL48" s="1038"/>
      <c r="AM48" s="1038"/>
      <c r="AN48" s="1038"/>
      <c r="AO48" s="1038"/>
      <c r="AP48" s="1038"/>
      <c r="AQ48" s="1039"/>
      <c r="AR48" s="1038"/>
    </row>
    <row r="49" spans="1:44" ht="13.5" customHeight="1" x14ac:dyDescent="0.15">
      <c r="A49" s="962"/>
      <c r="B49" s="958"/>
      <c r="C49" s="958"/>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1040"/>
      <c r="AL49" s="1041"/>
      <c r="AM49" s="1042" t="s">
        <v>463</v>
      </c>
      <c r="AN49" s="1043" t="s">
        <v>496</v>
      </c>
      <c r="AO49" s="1044"/>
      <c r="AP49" s="1044"/>
      <c r="AQ49" s="1044"/>
      <c r="AR49" s="1045"/>
    </row>
    <row r="50" spans="1:44" x14ac:dyDescent="0.15">
      <c r="A50" s="962"/>
      <c r="B50" s="958"/>
      <c r="C50" s="958"/>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1046"/>
      <c r="AL50" s="1047"/>
      <c r="AM50" s="1048"/>
      <c r="AN50" s="1049" t="s">
        <v>497</v>
      </c>
      <c r="AO50" s="1050" t="s">
        <v>498</v>
      </c>
      <c r="AP50" s="1051" t="s">
        <v>499</v>
      </c>
      <c r="AQ50" s="1052" t="s">
        <v>500</v>
      </c>
      <c r="AR50" s="1053" t="s">
        <v>501</v>
      </c>
    </row>
    <row r="51" spans="1:44" x14ac:dyDescent="0.15">
      <c r="A51" s="962"/>
      <c r="B51" s="958"/>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1040" t="s">
        <v>502</v>
      </c>
      <c r="AL51" s="1041"/>
      <c r="AM51" s="1054">
        <v>7794039</v>
      </c>
      <c r="AN51" s="1055">
        <v>56989</v>
      </c>
      <c r="AO51" s="1056">
        <v>151.30000000000001</v>
      </c>
      <c r="AP51" s="1057">
        <v>40879</v>
      </c>
      <c r="AQ51" s="1058">
        <v>-7.7</v>
      </c>
      <c r="AR51" s="1059">
        <v>159</v>
      </c>
    </row>
    <row r="52" spans="1:44" x14ac:dyDescent="0.15">
      <c r="A52" s="962"/>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1060"/>
      <c r="AL52" s="1061" t="s">
        <v>503</v>
      </c>
      <c r="AM52" s="1062">
        <v>3565935</v>
      </c>
      <c r="AN52" s="1063">
        <v>26073</v>
      </c>
      <c r="AO52" s="1064">
        <v>214.3</v>
      </c>
      <c r="AP52" s="1065">
        <v>24087</v>
      </c>
      <c r="AQ52" s="1066">
        <v>-7.9</v>
      </c>
      <c r="AR52" s="1067">
        <v>222.2</v>
      </c>
    </row>
    <row r="53" spans="1:44" x14ac:dyDescent="0.15">
      <c r="A53" s="962"/>
      <c r="B53" s="958"/>
      <c r="C53" s="958"/>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1040" t="s">
        <v>504</v>
      </c>
      <c r="AL53" s="1041"/>
      <c r="AM53" s="1054">
        <v>17363441</v>
      </c>
      <c r="AN53" s="1055">
        <v>125840</v>
      </c>
      <c r="AO53" s="1056">
        <v>120.8</v>
      </c>
      <c r="AP53" s="1057">
        <v>42651</v>
      </c>
      <c r="AQ53" s="1058">
        <v>4.3</v>
      </c>
      <c r="AR53" s="1059">
        <v>116.5</v>
      </c>
    </row>
    <row r="54" spans="1:44" x14ac:dyDescent="0.15">
      <c r="A54" s="962"/>
      <c r="B54" s="958"/>
      <c r="C54" s="958"/>
      <c r="D54" s="958"/>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8"/>
      <c r="AK54" s="1060"/>
      <c r="AL54" s="1061" t="s">
        <v>503</v>
      </c>
      <c r="AM54" s="1062">
        <v>8596190</v>
      </c>
      <c r="AN54" s="1063">
        <v>62300</v>
      </c>
      <c r="AO54" s="1064">
        <v>138.9</v>
      </c>
      <c r="AP54" s="1065">
        <v>22675</v>
      </c>
      <c r="AQ54" s="1066">
        <v>-5.9</v>
      </c>
      <c r="AR54" s="1067">
        <v>144.80000000000001</v>
      </c>
    </row>
    <row r="55" spans="1:44" x14ac:dyDescent="0.15">
      <c r="A55" s="962"/>
      <c r="B55" s="958"/>
      <c r="C55" s="958"/>
      <c r="D55" s="958"/>
      <c r="E55" s="958"/>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c r="AI55" s="958"/>
      <c r="AJ55" s="958"/>
      <c r="AK55" s="1040" t="s">
        <v>505</v>
      </c>
      <c r="AL55" s="1041"/>
      <c r="AM55" s="1054">
        <v>18080950</v>
      </c>
      <c r="AN55" s="1055">
        <v>130673</v>
      </c>
      <c r="AO55" s="1056">
        <v>3.8</v>
      </c>
      <c r="AP55" s="1057">
        <v>43226</v>
      </c>
      <c r="AQ55" s="1058">
        <v>1.3</v>
      </c>
      <c r="AR55" s="1059">
        <v>2.5</v>
      </c>
    </row>
    <row r="56" spans="1:44" x14ac:dyDescent="0.15">
      <c r="A56" s="962"/>
      <c r="B56" s="958"/>
      <c r="C56" s="958"/>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1060"/>
      <c r="AL56" s="1061" t="s">
        <v>503</v>
      </c>
      <c r="AM56" s="1062">
        <v>6332502</v>
      </c>
      <c r="AN56" s="1063">
        <v>45766</v>
      </c>
      <c r="AO56" s="1064">
        <v>-26.5</v>
      </c>
      <c r="AP56" s="1065">
        <v>22622</v>
      </c>
      <c r="AQ56" s="1066">
        <v>-0.2</v>
      </c>
      <c r="AR56" s="1067">
        <v>-26.3</v>
      </c>
    </row>
    <row r="57" spans="1:44" x14ac:dyDescent="0.15">
      <c r="A57" s="962"/>
      <c r="B57" s="958"/>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1040" t="s">
        <v>506</v>
      </c>
      <c r="AL57" s="1041"/>
      <c r="AM57" s="1054">
        <v>20062055</v>
      </c>
      <c r="AN57" s="1055">
        <v>144981</v>
      </c>
      <c r="AO57" s="1056">
        <v>10.9</v>
      </c>
      <c r="AP57" s="1057">
        <v>42836</v>
      </c>
      <c r="AQ57" s="1058">
        <v>-0.9</v>
      </c>
      <c r="AR57" s="1059">
        <v>11.8</v>
      </c>
    </row>
    <row r="58" spans="1:44" x14ac:dyDescent="0.15">
      <c r="A58" s="962"/>
      <c r="B58" s="958"/>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1060"/>
      <c r="AL58" s="1061" t="s">
        <v>503</v>
      </c>
      <c r="AM58" s="1062">
        <v>3291337</v>
      </c>
      <c r="AN58" s="1063">
        <v>23785</v>
      </c>
      <c r="AO58" s="1064">
        <v>-48</v>
      </c>
      <c r="AP58" s="1065">
        <v>22936</v>
      </c>
      <c r="AQ58" s="1066">
        <v>1.4</v>
      </c>
      <c r="AR58" s="1067">
        <v>-49.4</v>
      </c>
    </row>
    <row r="59" spans="1:44" x14ac:dyDescent="0.15">
      <c r="A59" s="962"/>
      <c r="B59" s="958"/>
      <c r="C59" s="958"/>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1040" t="s">
        <v>507</v>
      </c>
      <c r="AL59" s="1041"/>
      <c r="AM59" s="1054">
        <v>23928366</v>
      </c>
      <c r="AN59" s="1055">
        <v>172283</v>
      </c>
      <c r="AO59" s="1056">
        <v>18.8</v>
      </c>
      <c r="AP59" s="1057">
        <v>44161</v>
      </c>
      <c r="AQ59" s="1058">
        <v>3.1</v>
      </c>
      <c r="AR59" s="1059">
        <v>15.7</v>
      </c>
    </row>
    <row r="60" spans="1:44" x14ac:dyDescent="0.15">
      <c r="A60" s="962"/>
      <c r="B60" s="958"/>
      <c r="C60" s="958"/>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1060"/>
      <c r="AL60" s="1061" t="s">
        <v>503</v>
      </c>
      <c r="AM60" s="1062">
        <v>8411631</v>
      </c>
      <c r="AN60" s="1063">
        <v>60563</v>
      </c>
      <c r="AO60" s="1064">
        <v>154.6</v>
      </c>
      <c r="AP60" s="1065">
        <v>23644</v>
      </c>
      <c r="AQ60" s="1066">
        <v>3.1</v>
      </c>
      <c r="AR60" s="1067">
        <v>151.5</v>
      </c>
    </row>
    <row r="61" spans="1:44" x14ac:dyDescent="0.15">
      <c r="A61" s="962"/>
      <c r="B61" s="958"/>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1040" t="s">
        <v>508</v>
      </c>
      <c r="AL61" s="1068"/>
      <c r="AM61" s="1069">
        <v>17445770</v>
      </c>
      <c r="AN61" s="1070">
        <v>126153</v>
      </c>
      <c r="AO61" s="1071">
        <v>61.1</v>
      </c>
      <c r="AP61" s="1072">
        <v>42751</v>
      </c>
      <c r="AQ61" s="1073">
        <v>0</v>
      </c>
      <c r="AR61" s="1059">
        <v>61.1</v>
      </c>
    </row>
    <row r="62" spans="1:44" x14ac:dyDescent="0.15">
      <c r="A62" s="962"/>
      <c r="B62" s="958"/>
      <c r="C62" s="958"/>
      <c r="D62" s="958"/>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958"/>
      <c r="AK62" s="1060"/>
      <c r="AL62" s="1061" t="s">
        <v>503</v>
      </c>
      <c r="AM62" s="1062">
        <v>6039519</v>
      </c>
      <c r="AN62" s="1063">
        <v>43697</v>
      </c>
      <c r="AO62" s="1064">
        <v>86.7</v>
      </c>
      <c r="AP62" s="1065">
        <v>23193</v>
      </c>
      <c r="AQ62" s="1066">
        <v>-1.9</v>
      </c>
      <c r="AR62" s="1067">
        <v>88.6</v>
      </c>
    </row>
    <row r="63" spans="1:44" x14ac:dyDescent="0.15">
      <c r="A63" s="962"/>
      <c r="B63" s="958"/>
      <c r="C63" s="958"/>
      <c r="D63" s="958"/>
      <c r="E63" s="958"/>
      <c r="F63" s="958"/>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row>
    <row r="64" spans="1:44" x14ac:dyDescent="0.15">
      <c r="A64" s="962"/>
      <c r="B64" s="958"/>
      <c r="C64" s="958"/>
      <c r="D64" s="958"/>
      <c r="E64" s="958"/>
      <c r="F64" s="958"/>
      <c r="G64" s="958"/>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row>
    <row r="65" spans="1:46" x14ac:dyDescent="0.15">
      <c r="A65" s="962"/>
      <c r="B65" s="958"/>
      <c r="C65" s="958"/>
      <c r="D65" s="958"/>
      <c r="E65" s="958"/>
      <c r="F65" s="958"/>
      <c r="G65" s="958"/>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row>
    <row r="66" spans="1:46" x14ac:dyDescent="0.15">
      <c r="A66" s="1074"/>
      <c r="B66" s="1036"/>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1036"/>
      <c r="AM66" s="1036"/>
      <c r="AN66" s="1036"/>
      <c r="AO66" s="1036"/>
      <c r="AP66" s="1036"/>
      <c r="AQ66" s="1036"/>
      <c r="AR66" s="1036"/>
      <c r="AS66" s="1075"/>
    </row>
    <row r="67" spans="1:46" ht="13.5" hidden="1" customHeight="1" x14ac:dyDescent="0.15">
      <c r="AK67" s="958"/>
      <c r="AL67" s="958"/>
      <c r="AM67" s="958"/>
      <c r="AN67" s="958"/>
      <c r="AO67" s="958"/>
      <c r="AP67" s="958"/>
      <c r="AQ67" s="958"/>
      <c r="AR67" s="958"/>
      <c r="AS67" s="958"/>
      <c r="AT67" s="958"/>
    </row>
    <row r="68" spans="1:46" ht="13.5" hidden="1" customHeight="1" x14ac:dyDescent="0.15">
      <c r="AK68" s="958"/>
      <c r="AL68" s="958"/>
      <c r="AM68" s="958"/>
      <c r="AN68" s="958"/>
      <c r="AO68" s="958"/>
      <c r="AP68" s="958"/>
      <c r="AQ68" s="958"/>
      <c r="AR68" s="958"/>
    </row>
    <row r="69" spans="1:46" ht="13.5" hidden="1" customHeight="1" x14ac:dyDescent="0.15">
      <c r="AK69" s="958"/>
      <c r="AL69" s="958"/>
      <c r="AM69" s="958"/>
      <c r="AN69" s="958"/>
      <c r="AO69" s="958"/>
      <c r="AP69" s="958"/>
      <c r="AQ69" s="958"/>
      <c r="AR69" s="958"/>
    </row>
    <row r="70" spans="1:46" hidden="1" x14ac:dyDescent="0.15">
      <c r="AK70" s="958"/>
      <c r="AL70" s="958"/>
      <c r="AM70" s="958"/>
      <c r="AN70" s="958"/>
      <c r="AO70" s="958"/>
      <c r="AP70" s="958"/>
      <c r="AQ70" s="958"/>
      <c r="AR70" s="958"/>
    </row>
    <row r="71" spans="1:46" hidden="1" x14ac:dyDescent="0.15">
      <c r="AK71" s="958"/>
      <c r="AL71" s="958"/>
      <c r="AM71" s="958"/>
      <c r="AN71" s="958"/>
      <c r="AO71" s="958"/>
      <c r="AP71" s="958"/>
      <c r="AQ71" s="958"/>
      <c r="AR71" s="958"/>
    </row>
    <row r="72" spans="1:46" hidden="1" x14ac:dyDescent="0.15">
      <c r="AK72" s="958"/>
      <c r="AL72" s="958"/>
      <c r="AM72" s="958"/>
      <c r="AN72" s="958"/>
      <c r="AO72" s="958"/>
      <c r="AP72" s="958"/>
      <c r="AQ72" s="958"/>
      <c r="AR72" s="958"/>
    </row>
    <row r="73" spans="1:46" hidden="1" x14ac:dyDescent="0.15">
      <c r="AK73" s="958"/>
      <c r="AL73" s="958"/>
      <c r="AM73" s="958"/>
      <c r="AN73" s="958"/>
      <c r="AO73" s="958"/>
      <c r="AP73" s="958"/>
      <c r="AQ73" s="958"/>
      <c r="AR73" s="958"/>
    </row>
  </sheetData>
  <sheetProtection algorithmName="SHA-512" hashValue="sCmmE+QFW7CCUcsQSnznhG/UB461wPI9qGWuym5q2jtPSthezdP2GyWNlxi9RUjSQUFLCfJYRgJCJkpviul3pg==" saltValue="ZzW4RA0jMB4FS+pp7uvMq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509</v>
      </c>
    </row>
    <row r="120" spans="125:125" ht="13.5" hidden="1" customHeight="1" x14ac:dyDescent="0.15"/>
    <row r="121" spans="125:125" ht="13.5" hidden="1" customHeight="1" x14ac:dyDescent="0.15">
      <c r="DU121" s="6"/>
    </row>
  </sheetData>
  <sheetProtection algorithmName="SHA-512" hashValue="s3RPQSovTzrTu3zJzB9K+WKfhSQPLkQpArjvYoj7rdiWni0fgI7LZuw2e2j3NbKWQzM2E6ZuMv0KXRN2o5YrcA==" saltValue="gVnKZHQGYOQu2+rjUuWG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KMO+8TV0rVWQUoze6tI/A8ux8WqQIGF0RKB5MmF/gorlflmfoGnT4/GgX7GWtllqxp+LwwTcR0u3nDDzJjxcgA==" saltValue="Q1OIp6CTltvW+nufjjYT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076" customWidth="1"/>
    <col min="2" max="16" width="14.625" style="1076" customWidth="1"/>
    <col min="17" max="16384" width="0" style="107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7"/>
      <c r="C45" s="1077"/>
      <c r="D45" s="1077"/>
      <c r="E45" s="1077"/>
      <c r="F45" s="1077"/>
      <c r="G45" s="1077"/>
      <c r="H45" s="1077"/>
      <c r="I45" s="1077"/>
      <c r="J45" s="1078" t="s">
        <v>510</v>
      </c>
    </row>
    <row r="46" spans="2:10" ht="29.25" customHeight="1" thickBot="1" x14ac:dyDescent="0.25">
      <c r="B46" s="1079" t="s">
        <v>26</v>
      </c>
      <c r="C46" s="1080"/>
      <c r="D46" s="1080"/>
      <c r="E46" s="1081" t="s">
        <v>511</v>
      </c>
      <c r="F46" s="1082" t="s">
        <v>4</v>
      </c>
      <c r="G46" s="1083" t="s">
        <v>5</v>
      </c>
      <c r="H46" s="1083" t="s">
        <v>6</v>
      </c>
      <c r="I46" s="1083" t="s">
        <v>7</v>
      </c>
      <c r="J46" s="1084" t="s">
        <v>8</v>
      </c>
    </row>
    <row r="47" spans="2:10" ht="57.75" customHeight="1" x14ac:dyDescent="0.15">
      <c r="B47" s="1085"/>
      <c r="C47" s="1086" t="s">
        <v>512</v>
      </c>
      <c r="D47" s="1086"/>
      <c r="E47" s="1087"/>
      <c r="F47" s="1088">
        <v>22.39</v>
      </c>
      <c r="G47" s="1089">
        <v>19.87</v>
      </c>
      <c r="H47" s="1089">
        <v>20.45</v>
      </c>
      <c r="I47" s="1089">
        <v>18.87</v>
      </c>
      <c r="J47" s="1090">
        <v>15.09</v>
      </c>
    </row>
    <row r="48" spans="2:10" ht="57.75" customHeight="1" x14ac:dyDescent="0.15">
      <c r="B48" s="1091"/>
      <c r="C48" s="1092" t="s">
        <v>513</v>
      </c>
      <c r="D48" s="1092"/>
      <c r="E48" s="1093"/>
      <c r="F48" s="1094">
        <v>8.57</v>
      </c>
      <c r="G48" s="1095">
        <v>7.32</v>
      </c>
      <c r="H48" s="1095">
        <v>7.35</v>
      </c>
      <c r="I48" s="1095">
        <v>8</v>
      </c>
      <c r="J48" s="1096">
        <v>8.5399999999999991</v>
      </c>
    </row>
    <row r="49" spans="2:10" ht="57.75" customHeight="1" thickBot="1" x14ac:dyDescent="0.2">
      <c r="B49" s="1097"/>
      <c r="C49" s="1098" t="s">
        <v>514</v>
      </c>
      <c r="D49" s="1098"/>
      <c r="E49" s="1099"/>
      <c r="F49" s="1100" t="s">
        <v>515</v>
      </c>
      <c r="G49" s="1101" t="s">
        <v>516</v>
      </c>
      <c r="H49" s="1101" t="s">
        <v>517</v>
      </c>
      <c r="I49" s="1101" t="s">
        <v>518</v>
      </c>
      <c r="J49" s="1102" t="s">
        <v>519</v>
      </c>
    </row>
    <row r="50" spans="2:10" ht="13.5" customHeight="1" x14ac:dyDescent="0.15"/>
  </sheetData>
  <sheetProtection algorithmName="SHA-512" hashValue="/APG6xwCXmRFeP3oDk9odh0dwgZjeK+/Zu6/VQhfiN9B4wyf0NvAbcnFN7bckAV5gQNnWfdXGPtsZgefIlhGkg==" saltValue="noV/TXye2Qxdc//ee4fv3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04" customWidth="1"/>
    <col min="2" max="2" width="11" style="1104" customWidth="1"/>
    <col min="3" max="3" width="17" style="1104" customWidth="1"/>
    <col min="4" max="5" width="16.625" style="1104" customWidth="1"/>
    <col min="6" max="15" width="15" style="1104" customWidth="1"/>
    <col min="16" max="16" width="24" style="1104" customWidth="1"/>
    <col min="17" max="16384" width="0" style="1104" hidden="1"/>
  </cols>
  <sheetData>
    <row r="1" spans="1:16" ht="16.5" customHeight="1" x14ac:dyDescent="0.15">
      <c r="A1" s="1103"/>
      <c r="B1" s="1103"/>
      <c r="C1" s="1103"/>
      <c r="D1" s="1103"/>
      <c r="E1" s="1103"/>
      <c r="F1" s="1103"/>
      <c r="G1" s="1103"/>
      <c r="H1" s="1103"/>
      <c r="I1" s="1103"/>
      <c r="J1" s="1103"/>
      <c r="K1" s="1103"/>
      <c r="L1" s="1103"/>
      <c r="M1" s="1103"/>
      <c r="N1" s="1103"/>
      <c r="O1" s="1103"/>
      <c r="P1" s="1103"/>
    </row>
    <row r="2" spans="1:16" ht="16.5" customHeight="1" x14ac:dyDescent="0.15">
      <c r="A2" s="1103"/>
      <c r="B2" s="1103"/>
      <c r="C2" s="1103"/>
      <c r="D2" s="1103"/>
      <c r="E2" s="1103"/>
      <c r="F2" s="1103"/>
      <c r="G2" s="1103"/>
      <c r="H2" s="1103"/>
      <c r="I2" s="1103"/>
      <c r="J2" s="1103"/>
      <c r="K2" s="1103"/>
      <c r="L2" s="1103"/>
      <c r="M2" s="1103"/>
      <c r="N2" s="1103"/>
      <c r="O2" s="1103"/>
      <c r="P2" s="1103"/>
    </row>
    <row r="3" spans="1:16" ht="16.5" customHeight="1" x14ac:dyDescent="0.15">
      <c r="A3" s="1103"/>
      <c r="B3" s="1103"/>
      <c r="C3" s="1103"/>
      <c r="D3" s="1103"/>
      <c r="E3" s="1103"/>
      <c r="F3" s="1103"/>
      <c r="G3" s="1103"/>
      <c r="H3" s="1103"/>
      <c r="I3" s="1103"/>
      <c r="J3" s="1103"/>
      <c r="K3" s="1103"/>
      <c r="L3" s="1103"/>
      <c r="M3" s="1103"/>
      <c r="N3" s="1103"/>
      <c r="O3" s="1103"/>
      <c r="P3" s="1103"/>
    </row>
    <row r="4" spans="1:16" ht="16.5" customHeight="1" x14ac:dyDescent="0.15">
      <c r="A4" s="1103"/>
      <c r="B4" s="1103"/>
      <c r="C4" s="1103"/>
      <c r="D4" s="1103"/>
      <c r="E4" s="1103"/>
      <c r="F4" s="1103"/>
      <c r="G4" s="1103"/>
      <c r="H4" s="1103"/>
      <c r="I4" s="1103"/>
      <c r="J4" s="1103"/>
      <c r="K4" s="1103"/>
      <c r="L4" s="1103"/>
      <c r="M4" s="1103"/>
      <c r="N4" s="1103"/>
      <c r="O4" s="1103"/>
      <c r="P4" s="1103"/>
    </row>
    <row r="5" spans="1:16" ht="16.5" customHeight="1" x14ac:dyDescent="0.15">
      <c r="A5" s="1103"/>
      <c r="B5" s="1103"/>
      <c r="C5" s="1103"/>
      <c r="D5" s="1103"/>
      <c r="E5" s="1103"/>
      <c r="F5" s="1103"/>
      <c r="G5" s="1103"/>
      <c r="H5" s="1103"/>
      <c r="I5" s="1103"/>
      <c r="J5" s="1103"/>
      <c r="K5" s="1103"/>
      <c r="L5" s="1103"/>
      <c r="M5" s="1103"/>
      <c r="N5" s="1103"/>
      <c r="O5" s="1103"/>
      <c r="P5" s="1103"/>
    </row>
    <row r="6" spans="1:16" ht="16.5" customHeight="1" x14ac:dyDescent="0.15">
      <c r="A6" s="1103"/>
      <c r="B6" s="1103"/>
      <c r="C6" s="1103"/>
      <c r="D6" s="1103"/>
      <c r="E6" s="1103"/>
      <c r="F6" s="1103"/>
      <c r="G6" s="1103"/>
      <c r="H6" s="1103"/>
      <c r="I6" s="1103"/>
      <c r="J6" s="1103"/>
      <c r="K6" s="1103"/>
      <c r="L6" s="1103"/>
      <c r="M6" s="1103"/>
      <c r="N6" s="1103"/>
      <c r="O6" s="1103"/>
      <c r="P6" s="1103"/>
    </row>
    <row r="7" spans="1:16" ht="16.5" customHeight="1" x14ac:dyDescent="0.15">
      <c r="A7" s="1103"/>
      <c r="B7" s="1103"/>
      <c r="C7" s="1103"/>
      <c r="D7" s="1103"/>
      <c r="E7" s="1103"/>
      <c r="F7" s="1103"/>
      <c r="G7" s="1103"/>
      <c r="H7" s="1103"/>
      <c r="I7" s="1103"/>
      <c r="J7" s="1103"/>
      <c r="K7" s="1103"/>
      <c r="L7" s="1103"/>
      <c r="M7" s="1103"/>
      <c r="N7" s="1103"/>
      <c r="O7" s="1103"/>
      <c r="P7" s="1103"/>
    </row>
    <row r="8" spans="1:16" ht="16.5" customHeight="1" x14ac:dyDescent="0.15">
      <c r="A8" s="1103"/>
      <c r="B8" s="1103"/>
      <c r="C8" s="1103"/>
      <c r="D8" s="1103"/>
      <c r="E8" s="1103"/>
      <c r="F8" s="1103"/>
      <c r="G8" s="1103"/>
      <c r="H8" s="1103"/>
      <c r="I8" s="1103"/>
      <c r="J8" s="1103"/>
      <c r="K8" s="1103"/>
      <c r="L8" s="1103"/>
      <c r="M8" s="1103"/>
      <c r="N8" s="1103"/>
      <c r="O8" s="1103"/>
      <c r="P8" s="1103"/>
    </row>
    <row r="9" spans="1:16" ht="16.5" customHeight="1" x14ac:dyDescent="0.15">
      <c r="A9" s="1103"/>
      <c r="B9" s="1103"/>
      <c r="C9" s="1103"/>
      <c r="D9" s="1103"/>
      <c r="E9" s="1103"/>
      <c r="F9" s="1103"/>
      <c r="G9" s="1103"/>
      <c r="H9" s="1103"/>
      <c r="I9" s="1103"/>
      <c r="J9" s="1103"/>
      <c r="K9" s="1103"/>
      <c r="L9" s="1103"/>
      <c r="M9" s="1103"/>
      <c r="N9" s="1103"/>
      <c r="O9" s="1103"/>
      <c r="P9" s="1103"/>
    </row>
    <row r="10" spans="1:16" ht="16.5" customHeight="1" x14ac:dyDescent="0.15">
      <c r="A10" s="1103"/>
      <c r="B10" s="1103"/>
      <c r="C10" s="1103"/>
      <c r="D10" s="1103"/>
      <c r="E10" s="1103"/>
      <c r="F10" s="1103"/>
      <c r="G10" s="1103"/>
      <c r="H10" s="1103"/>
      <c r="I10" s="1103"/>
      <c r="J10" s="1103"/>
      <c r="K10" s="1103"/>
      <c r="L10" s="1103"/>
      <c r="M10" s="1103"/>
      <c r="N10" s="1103"/>
      <c r="O10" s="1103"/>
      <c r="P10" s="1103"/>
    </row>
    <row r="11" spans="1:16" ht="16.5" customHeight="1" x14ac:dyDescent="0.15">
      <c r="A11" s="1103"/>
      <c r="B11" s="1103"/>
      <c r="C11" s="1103"/>
      <c r="D11" s="1103"/>
      <c r="E11" s="1103"/>
      <c r="F11" s="1103"/>
      <c r="G11" s="1103"/>
      <c r="H11" s="1103"/>
      <c r="I11" s="1103"/>
      <c r="J11" s="1103"/>
      <c r="K11" s="1103"/>
      <c r="L11" s="1103"/>
      <c r="M11" s="1103"/>
      <c r="N11" s="1103"/>
      <c r="O11" s="1103"/>
      <c r="P11" s="1103"/>
    </row>
    <row r="12" spans="1:16" ht="16.5" customHeight="1" x14ac:dyDescent="0.15">
      <c r="A12" s="1103"/>
      <c r="B12" s="1103"/>
      <c r="C12" s="1103"/>
      <c r="D12" s="1103"/>
      <c r="E12" s="1103"/>
      <c r="F12" s="1103"/>
      <c r="G12" s="1103"/>
      <c r="H12" s="1103"/>
      <c r="I12" s="1103"/>
      <c r="J12" s="1103"/>
      <c r="K12" s="1103"/>
      <c r="L12" s="1103"/>
      <c r="M12" s="1103"/>
      <c r="N12" s="1103"/>
      <c r="O12" s="1103"/>
      <c r="P12" s="1103"/>
    </row>
    <row r="13" spans="1:16" ht="16.5" customHeight="1" x14ac:dyDescent="0.15">
      <c r="A13" s="1103"/>
      <c r="B13" s="1103"/>
      <c r="C13" s="1103"/>
      <c r="D13" s="1103"/>
      <c r="E13" s="1103"/>
      <c r="F13" s="1103"/>
      <c r="G13" s="1103"/>
      <c r="H13" s="1103"/>
      <c r="I13" s="1103"/>
      <c r="J13" s="1103"/>
      <c r="K13" s="1103"/>
      <c r="L13" s="1103"/>
      <c r="M13" s="1103"/>
      <c r="N13" s="1103"/>
      <c r="O13" s="1103"/>
      <c r="P13" s="1103"/>
    </row>
    <row r="14" spans="1:16" ht="16.5" customHeight="1" x14ac:dyDescent="0.15">
      <c r="A14" s="1103"/>
      <c r="B14" s="1103"/>
      <c r="C14" s="1103"/>
      <c r="D14" s="1103"/>
      <c r="E14" s="1103"/>
      <c r="F14" s="1103"/>
      <c r="G14" s="1103"/>
      <c r="H14" s="1103"/>
      <c r="I14" s="1103"/>
      <c r="J14" s="1103"/>
      <c r="K14" s="1103"/>
      <c r="L14" s="1103"/>
      <c r="M14" s="1103"/>
      <c r="N14" s="1103"/>
      <c r="O14" s="1103"/>
      <c r="P14" s="1103"/>
    </row>
    <row r="15" spans="1:16" ht="16.5" customHeight="1" x14ac:dyDescent="0.15">
      <c r="A15" s="1103"/>
      <c r="B15" s="1103"/>
      <c r="C15" s="1103"/>
      <c r="D15" s="1103"/>
      <c r="E15" s="1103"/>
      <c r="F15" s="1103"/>
      <c r="G15" s="1103"/>
      <c r="H15" s="1103"/>
      <c r="I15" s="1103"/>
      <c r="J15" s="1103"/>
      <c r="K15" s="1103"/>
      <c r="L15" s="1103"/>
      <c r="M15" s="1103"/>
      <c r="N15" s="1103"/>
      <c r="O15" s="1103"/>
      <c r="P15" s="1103"/>
    </row>
    <row r="16" spans="1:16" ht="16.5" customHeight="1" x14ac:dyDescent="0.15">
      <c r="A16" s="1103"/>
      <c r="B16" s="1103"/>
      <c r="C16" s="1103"/>
      <c r="D16" s="1103"/>
      <c r="E16" s="1103"/>
      <c r="F16" s="1103"/>
      <c r="G16" s="1103"/>
      <c r="H16" s="1103"/>
      <c r="I16" s="1103"/>
      <c r="J16" s="1103"/>
      <c r="K16" s="1103"/>
      <c r="L16" s="1103"/>
      <c r="M16" s="1103"/>
      <c r="N16" s="1103"/>
      <c r="O16" s="1103"/>
      <c r="P16" s="1103"/>
    </row>
    <row r="17" spans="1:16" ht="16.5" customHeight="1" x14ac:dyDescent="0.15">
      <c r="A17" s="1103"/>
      <c r="B17" s="1103"/>
      <c r="C17" s="1103"/>
      <c r="D17" s="1103"/>
      <c r="E17" s="1103"/>
      <c r="F17" s="1103"/>
      <c r="G17" s="1103"/>
      <c r="H17" s="1103"/>
      <c r="I17" s="1103"/>
      <c r="J17" s="1103"/>
      <c r="K17" s="1103"/>
      <c r="L17" s="1103"/>
      <c r="M17" s="1103"/>
      <c r="N17" s="1103"/>
      <c r="O17" s="1103"/>
      <c r="P17" s="1103"/>
    </row>
    <row r="18" spans="1:16" ht="16.5" customHeight="1" x14ac:dyDescent="0.15">
      <c r="A18" s="1103"/>
      <c r="B18" s="1103"/>
      <c r="C18" s="1103"/>
      <c r="D18" s="1103"/>
      <c r="E18" s="1103"/>
      <c r="F18" s="1103"/>
      <c r="G18" s="1103"/>
      <c r="H18" s="1103"/>
      <c r="I18" s="1103"/>
      <c r="J18" s="1103"/>
      <c r="K18" s="1103"/>
      <c r="L18" s="1103"/>
      <c r="M18" s="1103"/>
      <c r="N18" s="1103"/>
      <c r="O18" s="1103"/>
      <c r="P18" s="1103"/>
    </row>
    <row r="19" spans="1:16" ht="16.5" customHeight="1" x14ac:dyDescent="0.15">
      <c r="A19" s="1103"/>
      <c r="B19" s="1103"/>
      <c r="C19" s="1103"/>
      <c r="D19" s="1103"/>
      <c r="E19" s="1103"/>
      <c r="F19" s="1103"/>
      <c r="G19" s="1103"/>
      <c r="H19" s="1103"/>
      <c r="I19" s="1103"/>
      <c r="J19" s="1103"/>
      <c r="K19" s="1103"/>
      <c r="L19" s="1103"/>
      <c r="M19" s="1103"/>
      <c r="N19" s="1103"/>
      <c r="O19" s="1103"/>
      <c r="P19" s="1103"/>
    </row>
    <row r="20" spans="1:16" ht="16.5" customHeight="1" x14ac:dyDescent="0.15">
      <c r="A20" s="1103"/>
      <c r="B20" s="1103"/>
      <c r="C20" s="1103"/>
      <c r="D20" s="1103"/>
      <c r="E20" s="1103"/>
      <c r="F20" s="1103"/>
      <c r="G20" s="1103"/>
      <c r="H20" s="1103"/>
      <c r="I20" s="1103"/>
      <c r="J20" s="1103"/>
      <c r="K20" s="1103"/>
      <c r="L20" s="1103"/>
      <c r="M20" s="1103"/>
      <c r="N20" s="1103"/>
      <c r="O20" s="1103"/>
      <c r="P20" s="1103"/>
    </row>
    <row r="21" spans="1:16" ht="16.5" customHeight="1" x14ac:dyDescent="0.15">
      <c r="A21" s="1103"/>
      <c r="B21" s="1103"/>
      <c r="C21" s="1103"/>
      <c r="D21" s="1103"/>
      <c r="E21" s="1103"/>
      <c r="F21" s="1103"/>
      <c r="G21" s="1103"/>
      <c r="H21" s="1103"/>
      <c r="I21" s="1103"/>
      <c r="J21" s="1103"/>
      <c r="K21" s="1103"/>
      <c r="L21" s="1103"/>
      <c r="M21" s="1103"/>
      <c r="N21" s="1103"/>
      <c r="O21" s="1103"/>
      <c r="P21" s="1103"/>
    </row>
    <row r="22" spans="1:16" ht="16.5" customHeight="1" x14ac:dyDescent="0.15">
      <c r="A22" s="1103"/>
      <c r="B22" s="1103"/>
      <c r="C22" s="1103"/>
      <c r="D22" s="1103"/>
      <c r="E22" s="1103"/>
      <c r="F22" s="1103"/>
      <c r="G22" s="1103"/>
      <c r="H22" s="1103"/>
      <c r="I22" s="1103"/>
      <c r="J22" s="1103"/>
      <c r="K22" s="1103"/>
      <c r="L22" s="1103"/>
      <c r="M22" s="1103"/>
      <c r="N22" s="1103"/>
      <c r="O22" s="1103"/>
      <c r="P22" s="1103"/>
    </row>
    <row r="23" spans="1:16" ht="16.5" customHeight="1" x14ac:dyDescent="0.15">
      <c r="A23" s="1103"/>
      <c r="B23" s="1103"/>
      <c r="C23" s="1103"/>
      <c r="D23" s="1103"/>
      <c r="E23" s="1103"/>
      <c r="F23" s="1103"/>
      <c r="G23" s="1103"/>
      <c r="H23" s="1103"/>
      <c r="I23" s="1103"/>
      <c r="J23" s="1103"/>
      <c r="K23" s="1103"/>
      <c r="L23" s="1103"/>
      <c r="M23" s="1103"/>
      <c r="N23" s="1103"/>
      <c r="O23" s="1103"/>
      <c r="P23" s="1103"/>
    </row>
    <row r="24" spans="1:16" ht="16.5" customHeight="1" x14ac:dyDescent="0.15">
      <c r="A24" s="1103"/>
      <c r="B24" s="1103"/>
      <c r="C24" s="1103"/>
      <c r="D24" s="1103"/>
      <c r="E24" s="1103"/>
      <c r="F24" s="1103"/>
      <c r="G24" s="1103"/>
      <c r="H24" s="1103"/>
      <c r="I24" s="1103"/>
      <c r="J24" s="1103"/>
      <c r="K24" s="1103"/>
      <c r="L24" s="1103"/>
      <c r="M24" s="1103"/>
      <c r="N24" s="1103"/>
      <c r="O24" s="1103"/>
      <c r="P24" s="1103"/>
    </row>
    <row r="25" spans="1:16" ht="16.5" customHeight="1" x14ac:dyDescent="0.15">
      <c r="A25" s="1103"/>
      <c r="B25" s="1103"/>
      <c r="C25" s="1103"/>
      <c r="D25" s="1103"/>
      <c r="E25" s="1103"/>
      <c r="F25" s="1103"/>
      <c r="G25" s="1103"/>
      <c r="H25" s="1103"/>
      <c r="I25" s="1103"/>
      <c r="J25" s="1103"/>
      <c r="K25" s="1103"/>
      <c r="L25" s="1103"/>
      <c r="M25" s="1103"/>
      <c r="N25" s="1103"/>
      <c r="O25" s="1103"/>
      <c r="P25" s="1103"/>
    </row>
    <row r="26" spans="1:16" ht="16.5" customHeight="1" x14ac:dyDescent="0.15">
      <c r="A26" s="1103"/>
      <c r="B26" s="1103"/>
      <c r="C26" s="1103"/>
      <c r="D26" s="1103"/>
      <c r="E26" s="1103"/>
      <c r="F26" s="1103"/>
      <c r="G26" s="1103"/>
      <c r="H26" s="1103"/>
      <c r="I26" s="1103"/>
      <c r="J26" s="1103"/>
      <c r="K26" s="1103"/>
      <c r="L26" s="1103"/>
      <c r="M26" s="1103"/>
      <c r="N26" s="1103"/>
      <c r="O26" s="1103"/>
      <c r="P26" s="1103"/>
    </row>
    <row r="27" spans="1:16" ht="16.5" customHeight="1" x14ac:dyDescent="0.15">
      <c r="A27" s="1103"/>
      <c r="B27" s="1103"/>
      <c r="C27" s="1103"/>
      <c r="D27" s="1103"/>
      <c r="E27" s="1103"/>
      <c r="F27" s="1103"/>
      <c r="G27" s="1103"/>
      <c r="H27" s="1103"/>
      <c r="I27" s="1103"/>
      <c r="J27" s="1103"/>
      <c r="K27" s="1103"/>
      <c r="L27" s="1103"/>
      <c r="M27" s="1103"/>
      <c r="N27" s="1103"/>
      <c r="O27" s="1103"/>
      <c r="P27" s="1103"/>
    </row>
    <row r="28" spans="1:16" ht="16.5" customHeight="1" x14ac:dyDescent="0.15">
      <c r="A28" s="1103"/>
      <c r="B28" s="1103"/>
      <c r="C28" s="1103"/>
      <c r="D28" s="1103"/>
      <c r="E28" s="1103"/>
      <c r="F28" s="1103"/>
      <c r="G28" s="1103"/>
      <c r="H28" s="1103"/>
      <c r="I28" s="1103"/>
      <c r="J28" s="1103"/>
      <c r="K28" s="1103"/>
      <c r="L28" s="1103"/>
      <c r="M28" s="1103"/>
      <c r="N28" s="1103"/>
      <c r="O28" s="1103"/>
      <c r="P28" s="1103"/>
    </row>
    <row r="29" spans="1:16" ht="16.5" customHeight="1" x14ac:dyDescent="0.15">
      <c r="A29" s="1103"/>
      <c r="B29" s="1103"/>
      <c r="C29" s="1103"/>
      <c r="D29" s="1103"/>
      <c r="E29" s="1103"/>
      <c r="F29" s="1103"/>
      <c r="G29" s="1103"/>
      <c r="H29" s="1103"/>
      <c r="I29" s="1103"/>
      <c r="J29" s="1103"/>
      <c r="K29" s="1103"/>
      <c r="L29" s="1103"/>
      <c r="M29" s="1103"/>
      <c r="N29" s="1103"/>
      <c r="O29" s="1103"/>
      <c r="P29" s="1103"/>
    </row>
    <row r="30" spans="1:16" ht="16.5" customHeight="1" x14ac:dyDescent="0.15">
      <c r="A30" s="1103"/>
      <c r="B30" s="1103"/>
      <c r="C30" s="1103"/>
      <c r="D30" s="1103"/>
      <c r="E30" s="1103"/>
      <c r="F30" s="1103"/>
      <c r="G30" s="1103"/>
      <c r="H30" s="1103"/>
      <c r="I30" s="1103"/>
      <c r="J30" s="1103"/>
      <c r="K30" s="1103"/>
      <c r="L30" s="1103"/>
      <c r="M30" s="1103"/>
      <c r="N30" s="1103"/>
      <c r="O30" s="1103"/>
      <c r="P30" s="1103"/>
    </row>
    <row r="31" spans="1:16" ht="16.5" customHeight="1" x14ac:dyDescent="0.15">
      <c r="A31" s="1103"/>
      <c r="B31" s="1103"/>
      <c r="C31" s="1103"/>
      <c r="D31" s="1103"/>
      <c r="E31" s="1103"/>
      <c r="F31" s="1103"/>
      <c r="G31" s="1103"/>
      <c r="H31" s="1103"/>
      <c r="I31" s="1103"/>
      <c r="J31" s="1103"/>
      <c r="K31" s="1103"/>
      <c r="L31" s="1103"/>
      <c r="M31" s="1103"/>
      <c r="N31" s="1103"/>
      <c r="O31" s="1103"/>
      <c r="P31" s="1103"/>
    </row>
    <row r="32" spans="1:16" ht="31.5" customHeight="1" thickBot="1" x14ac:dyDescent="0.2">
      <c r="A32" s="1103"/>
      <c r="B32" s="1103"/>
      <c r="C32" s="1103"/>
      <c r="D32" s="1103"/>
      <c r="E32" s="1103"/>
      <c r="F32" s="1103"/>
      <c r="G32" s="1103"/>
      <c r="H32" s="1103"/>
      <c r="I32" s="1103"/>
      <c r="J32" s="1105" t="s">
        <v>510</v>
      </c>
      <c r="K32" s="1103"/>
      <c r="L32" s="1103"/>
      <c r="M32" s="1103"/>
      <c r="N32" s="1103"/>
      <c r="O32" s="1103"/>
      <c r="P32" s="1103"/>
    </row>
    <row r="33" spans="1:16" ht="39" customHeight="1" thickBot="1" x14ac:dyDescent="0.25">
      <c r="A33" s="1103"/>
      <c r="B33" s="1106" t="s">
        <v>520</v>
      </c>
      <c r="C33" s="1107"/>
      <c r="D33" s="1107"/>
      <c r="E33" s="1108" t="s">
        <v>511</v>
      </c>
      <c r="F33" s="1109" t="s">
        <v>4</v>
      </c>
      <c r="G33" s="1110" t="s">
        <v>5</v>
      </c>
      <c r="H33" s="1110" t="s">
        <v>6</v>
      </c>
      <c r="I33" s="1110" t="s">
        <v>7</v>
      </c>
      <c r="J33" s="1111" t="s">
        <v>8</v>
      </c>
      <c r="K33" s="1103"/>
      <c r="L33" s="1103"/>
      <c r="M33" s="1103"/>
      <c r="N33" s="1103"/>
      <c r="O33" s="1103"/>
      <c r="P33" s="1103"/>
    </row>
    <row r="34" spans="1:16" ht="39" customHeight="1" x14ac:dyDescent="0.15">
      <c r="A34" s="1103"/>
      <c r="B34" s="1112"/>
      <c r="C34" s="1113" t="s">
        <v>521</v>
      </c>
      <c r="D34" s="1113"/>
      <c r="E34" s="1114"/>
      <c r="F34" s="1115">
        <v>15.93</v>
      </c>
      <c r="G34" s="1116">
        <v>22.35</v>
      </c>
      <c r="H34" s="1116">
        <v>21.9</v>
      </c>
      <c r="I34" s="1116">
        <v>23.57</v>
      </c>
      <c r="J34" s="1117">
        <v>23.34</v>
      </c>
      <c r="K34" s="1103"/>
      <c r="L34" s="1103"/>
      <c r="M34" s="1103"/>
      <c r="N34" s="1103"/>
      <c r="O34" s="1103"/>
      <c r="P34" s="1103"/>
    </row>
    <row r="35" spans="1:16" ht="39" customHeight="1" x14ac:dyDescent="0.15">
      <c r="A35" s="1103"/>
      <c r="B35" s="1118"/>
      <c r="C35" s="1119" t="s">
        <v>522</v>
      </c>
      <c r="D35" s="1120"/>
      <c r="E35" s="1121"/>
      <c r="F35" s="1122">
        <v>14.54</v>
      </c>
      <c r="G35" s="1123">
        <v>15.47</v>
      </c>
      <c r="H35" s="1123">
        <v>15.9</v>
      </c>
      <c r="I35" s="1123">
        <v>16.559999999999999</v>
      </c>
      <c r="J35" s="1124">
        <v>16.239999999999998</v>
      </c>
      <c r="K35" s="1103"/>
      <c r="L35" s="1103"/>
      <c r="M35" s="1103"/>
      <c r="N35" s="1103"/>
      <c r="O35" s="1103"/>
      <c r="P35" s="1103"/>
    </row>
    <row r="36" spans="1:16" ht="39" customHeight="1" x14ac:dyDescent="0.15">
      <c r="A36" s="1103"/>
      <c r="B36" s="1118"/>
      <c r="C36" s="1119" t="s">
        <v>523</v>
      </c>
      <c r="D36" s="1120"/>
      <c r="E36" s="1121"/>
      <c r="F36" s="1122">
        <v>8.56</v>
      </c>
      <c r="G36" s="1123">
        <v>7.31</v>
      </c>
      <c r="H36" s="1123">
        <v>7.34</v>
      </c>
      <c r="I36" s="1123">
        <v>7.99</v>
      </c>
      <c r="J36" s="1124">
        <v>8.5299999999999994</v>
      </c>
      <c r="K36" s="1103"/>
      <c r="L36" s="1103"/>
      <c r="M36" s="1103"/>
      <c r="N36" s="1103"/>
      <c r="O36" s="1103"/>
      <c r="P36" s="1103"/>
    </row>
    <row r="37" spans="1:16" ht="39" customHeight="1" x14ac:dyDescent="0.15">
      <c r="A37" s="1103"/>
      <c r="B37" s="1118"/>
      <c r="C37" s="1119" t="s">
        <v>524</v>
      </c>
      <c r="D37" s="1120"/>
      <c r="E37" s="1121"/>
      <c r="F37" s="1122">
        <v>9.59</v>
      </c>
      <c r="G37" s="1123">
        <v>9.1</v>
      </c>
      <c r="H37" s="1123">
        <v>8.9</v>
      </c>
      <c r="I37" s="1123">
        <v>8.6</v>
      </c>
      <c r="J37" s="1124">
        <v>7.43</v>
      </c>
      <c r="K37" s="1103"/>
      <c r="L37" s="1103"/>
      <c r="M37" s="1103"/>
      <c r="N37" s="1103"/>
      <c r="O37" s="1103"/>
      <c r="P37" s="1103"/>
    </row>
    <row r="38" spans="1:16" ht="39" customHeight="1" x14ac:dyDescent="0.15">
      <c r="A38" s="1103"/>
      <c r="B38" s="1118"/>
      <c r="C38" s="1119" t="s">
        <v>525</v>
      </c>
      <c r="D38" s="1120"/>
      <c r="E38" s="1121"/>
      <c r="F38" s="1122">
        <v>5.0599999999999996</v>
      </c>
      <c r="G38" s="1123">
        <v>2</v>
      </c>
      <c r="H38" s="1123">
        <v>2.9</v>
      </c>
      <c r="I38" s="1123">
        <v>2.31</v>
      </c>
      <c r="J38" s="1124">
        <v>3.8</v>
      </c>
      <c r="K38" s="1103"/>
      <c r="L38" s="1103"/>
      <c r="M38" s="1103"/>
      <c r="N38" s="1103"/>
      <c r="O38" s="1103"/>
      <c r="P38" s="1103"/>
    </row>
    <row r="39" spans="1:16" ht="39" customHeight="1" x14ac:dyDescent="0.15">
      <c r="A39" s="1103"/>
      <c r="B39" s="1118"/>
      <c r="C39" s="1119" t="s">
        <v>526</v>
      </c>
      <c r="D39" s="1120"/>
      <c r="E39" s="1121"/>
      <c r="F39" s="1122">
        <v>1.36</v>
      </c>
      <c r="G39" s="1123">
        <v>1.68</v>
      </c>
      <c r="H39" s="1123">
        <v>1.04</v>
      </c>
      <c r="I39" s="1123">
        <v>1.24</v>
      </c>
      <c r="J39" s="1124">
        <v>1.84</v>
      </c>
      <c r="K39" s="1103"/>
      <c r="L39" s="1103"/>
      <c r="M39" s="1103"/>
      <c r="N39" s="1103"/>
      <c r="O39" s="1103"/>
      <c r="P39" s="1103"/>
    </row>
    <row r="40" spans="1:16" ht="39" customHeight="1" x14ac:dyDescent="0.15">
      <c r="A40" s="1103"/>
      <c r="B40" s="1118"/>
      <c r="C40" s="1119" t="s">
        <v>527</v>
      </c>
      <c r="D40" s="1120"/>
      <c r="E40" s="1121"/>
      <c r="F40" s="1122" t="s">
        <v>528</v>
      </c>
      <c r="G40" s="1123" t="s">
        <v>529</v>
      </c>
      <c r="H40" s="1123" t="s">
        <v>530</v>
      </c>
      <c r="I40" s="1123">
        <v>0</v>
      </c>
      <c r="J40" s="1124">
        <v>1.32</v>
      </c>
      <c r="K40" s="1103"/>
      <c r="L40" s="1103"/>
      <c r="M40" s="1103"/>
      <c r="N40" s="1103"/>
      <c r="O40" s="1103"/>
      <c r="P40" s="1103"/>
    </row>
    <row r="41" spans="1:16" ht="39" customHeight="1" x14ac:dyDescent="0.15">
      <c r="A41" s="1103"/>
      <c r="B41" s="1118"/>
      <c r="C41" s="1119" t="s">
        <v>531</v>
      </c>
      <c r="D41" s="1120"/>
      <c r="E41" s="1121"/>
      <c r="F41" s="1122">
        <v>0.32</v>
      </c>
      <c r="G41" s="1123">
        <v>0.33</v>
      </c>
      <c r="H41" s="1123">
        <v>0.33</v>
      </c>
      <c r="I41" s="1123">
        <v>0.31</v>
      </c>
      <c r="J41" s="1124">
        <v>0.44</v>
      </c>
      <c r="K41" s="1103"/>
      <c r="L41" s="1103"/>
      <c r="M41" s="1103"/>
      <c r="N41" s="1103"/>
      <c r="O41" s="1103"/>
      <c r="P41" s="1103"/>
    </row>
    <row r="42" spans="1:16" ht="39" customHeight="1" x14ac:dyDescent="0.15">
      <c r="A42" s="1103"/>
      <c r="B42" s="1125"/>
      <c r="C42" s="1119" t="s">
        <v>532</v>
      </c>
      <c r="D42" s="1120"/>
      <c r="E42" s="1121"/>
      <c r="F42" s="1122" t="s">
        <v>354</v>
      </c>
      <c r="G42" s="1123" t="s">
        <v>354</v>
      </c>
      <c r="H42" s="1123" t="s">
        <v>354</v>
      </c>
      <c r="I42" s="1123" t="s">
        <v>354</v>
      </c>
      <c r="J42" s="1124" t="s">
        <v>354</v>
      </c>
      <c r="K42" s="1103"/>
      <c r="L42" s="1103"/>
      <c r="M42" s="1103"/>
      <c r="N42" s="1103"/>
      <c r="O42" s="1103"/>
      <c r="P42" s="1103"/>
    </row>
    <row r="43" spans="1:16" ht="39" customHeight="1" thickBot="1" x14ac:dyDescent="0.2">
      <c r="A43" s="1103"/>
      <c r="B43" s="1126"/>
      <c r="C43" s="1127" t="s">
        <v>533</v>
      </c>
      <c r="D43" s="1128"/>
      <c r="E43" s="1129"/>
      <c r="F43" s="1130">
        <v>0</v>
      </c>
      <c r="G43" s="1131">
        <v>0</v>
      </c>
      <c r="H43" s="1131">
        <v>0</v>
      </c>
      <c r="I43" s="1131">
        <v>0</v>
      </c>
      <c r="J43" s="1132">
        <v>0</v>
      </c>
      <c r="K43" s="1103"/>
      <c r="L43" s="1103"/>
      <c r="M43" s="1103"/>
      <c r="N43" s="1103"/>
      <c r="O43" s="1103"/>
      <c r="P43" s="1103"/>
    </row>
    <row r="44" spans="1:16" ht="39" customHeight="1" x14ac:dyDescent="0.15">
      <c r="A44" s="1103"/>
      <c r="B44" s="1133" t="s">
        <v>534</v>
      </c>
      <c r="C44" s="1134"/>
      <c r="D44" s="1135"/>
      <c r="E44" s="1135"/>
      <c r="F44" s="1136"/>
      <c r="G44" s="1136"/>
      <c r="H44" s="1136"/>
      <c r="I44" s="1136"/>
      <c r="J44" s="1136"/>
      <c r="K44" s="1103"/>
      <c r="L44" s="1103"/>
      <c r="M44" s="1103"/>
      <c r="N44" s="1103"/>
      <c r="O44" s="1103"/>
      <c r="P44" s="1103"/>
    </row>
    <row r="45" spans="1:16" ht="18" customHeight="1" x14ac:dyDescent="0.15">
      <c r="A45" s="1103"/>
      <c r="B45" s="1103"/>
      <c r="C45" s="1103"/>
      <c r="D45" s="1103"/>
      <c r="E45" s="1103"/>
      <c r="F45" s="1103"/>
      <c r="G45" s="1103"/>
      <c r="H45" s="1103"/>
      <c r="I45" s="1103"/>
      <c r="J45" s="1103"/>
      <c r="K45" s="1103"/>
      <c r="L45" s="1103"/>
      <c r="M45" s="1103"/>
      <c r="N45" s="1103"/>
      <c r="O45" s="1103"/>
      <c r="P45" s="1103"/>
    </row>
  </sheetData>
  <sheetProtection algorithmName="SHA-512" hashValue="QCI8PJR1oOyuhrrF15qtCCYWh2yAu0b62Wyi/4mmwALehJDJz+2GffkaUpctW8sieIfChbA+p65D7ZK0nvek4g==" saltValue="POolbuOMMmctoDU0PiTg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38" customWidth="1"/>
    <col min="2" max="3" width="10.875" style="1138" customWidth="1"/>
    <col min="4" max="4" width="10" style="1138" customWidth="1"/>
    <col min="5" max="10" width="11" style="1138" customWidth="1"/>
    <col min="11" max="15" width="13.125" style="1138" customWidth="1"/>
    <col min="16" max="21" width="11.5" style="1138" customWidth="1"/>
    <col min="22" max="16384" width="0" style="1138" hidden="1"/>
  </cols>
  <sheetData>
    <row r="1" spans="1:21" ht="13.5" customHeight="1" x14ac:dyDescent="0.15">
      <c r="A1" s="1137"/>
      <c r="B1" s="1137"/>
      <c r="C1" s="1137"/>
      <c r="D1" s="1137"/>
      <c r="E1" s="1137"/>
      <c r="F1" s="1137"/>
      <c r="G1" s="1137"/>
      <c r="H1" s="1137"/>
      <c r="I1" s="1137"/>
      <c r="J1" s="1137"/>
      <c r="K1" s="1137"/>
      <c r="L1" s="1137"/>
      <c r="M1" s="1137"/>
      <c r="N1" s="1137"/>
      <c r="O1" s="1137"/>
      <c r="P1" s="1137"/>
      <c r="Q1" s="1137"/>
      <c r="R1" s="1137"/>
      <c r="S1" s="1137"/>
      <c r="T1" s="1137"/>
      <c r="U1" s="1137"/>
    </row>
    <row r="2" spans="1:21" ht="13.5" customHeight="1" x14ac:dyDescent="0.15">
      <c r="A2" s="1137"/>
      <c r="B2" s="1137"/>
      <c r="C2" s="1137"/>
      <c r="D2" s="1137"/>
      <c r="E2" s="1137"/>
      <c r="F2" s="1137"/>
      <c r="G2" s="1137"/>
      <c r="H2" s="1137"/>
      <c r="I2" s="1137"/>
      <c r="J2" s="1137"/>
      <c r="K2" s="1137"/>
      <c r="L2" s="1137"/>
      <c r="M2" s="1137"/>
      <c r="N2" s="1137"/>
      <c r="O2" s="1137"/>
      <c r="P2" s="1137"/>
      <c r="Q2" s="1137"/>
      <c r="R2" s="1137"/>
      <c r="S2" s="1137"/>
      <c r="T2" s="1137"/>
      <c r="U2" s="1137"/>
    </row>
    <row r="3" spans="1:21" ht="13.5" customHeight="1" x14ac:dyDescent="0.15">
      <c r="A3" s="1137"/>
      <c r="B3" s="1137"/>
      <c r="C3" s="1137"/>
      <c r="D3" s="1137"/>
      <c r="E3" s="1137"/>
      <c r="F3" s="1137"/>
      <c r="G3" s="1137"/>
      <c r="H3" s="1137"/>
      <c r="I3" s="1137"/>
      <c r="J3" s="1137"/>
      <c r="K3" s="1137"/>
      <c r="L3" s="1137"/>
      <c r="M3" s="1137"/>
      <c r="N3" s="1137"/>
      <c r="O3" s="1137"/>
      <c r="P3" s="1137"/>
      <c r="Q3" s="1137"/>
      <c r="R3" s="1137"/>
      <c r="S3" s="1137"/>
      <c r="T3" s="1137"/>
      <c r="U3" s="1137"/>
    </row>
    <row r="4" spans="1:21" ht="13.5" customHeight="1" x14ac:dyDescent="0.15">
      <c r="A4" s="1137"/>
      <c r="B4" s="1137"/>
      <c r="C4" s="1137"/>
      <c r="D4" s="1137"/>
      <c r="E4" s="1137"/>
      <c r="F4" s="1137"/>
      <c r="G4" s="1137"/>
      <c r="H4" s="1137"/>
      <c r="I4" s="1137"/>
      <c r="J4" s="1137"/>
      <c r="K4" s="1137"/>
      <c r="L4" s="1137"/>
      <c r="M4" s="1137"/>
      <c r="N4" s="1137"/>
      <c r="O4" s="1137"/>
      <c r="P4" s="1137"/>
      <c r="Q4" s="1137"/>
      <c r="R4" s="1137"/>
      <c r="S4" s="1137"/>
      <c r="T4" s="1137"/>
      <c r="U4" s="1137"/>
    </row>
    <row r="5" spans="1:21" ht="13.5" customHeight="1" x14ac:dyDescent="0.15">
      <c r="A5" s="1137"/>
      <c r="B5" s="1137"/>
      <c r="C5" s="1137"/>
      <c r="D5" s="1137"/>
      <c r="E5" s="1137"/>
      <c r="F5" s="1137"/>
      <c r="G5" s="1137"/>
      <c r="H5" s="1137"/>
      <c r="I5" s="1137"/>
      <c r="J5" s="1137"/>
      <c r="K5" s="1137"/>
      <c r="L5" s="1137"/>
      <c r="M5" s="1137"/>
      <c r="N5" s="1137"/>
      <c r="O5" s="1137"/>
      <c r="P5" s="1137"/>
      <c r="Q5" s="1137"/>
      <c r="R5" s="1137"/>
      <c r="S5" s="1137"/>
      <c r="T5" s="1137"/>
      <c r="U5" s="1137"/>
    </row>
    <row r="6" spans="1:21" ht="13.5" customHeight="1" x14ac:dyDescent="0.15">
      <c r="A6" s="1137"/>
      <c r="B6" s="1137"/>
      <c r="C6" s="1137"/>
      <c r="D6" s="1137"/>
      <c r="E6" s="1137"/>
      <c r="F6" s="1137"/>
      <c r="G6" s="1137"/>
      <c r="H6" s="1137"/>
      <c r="I6" s="1137"/>
      <c r="J6" s="1137"/>
      <c r="K6" s="1137"/>
      <c r="L6" s="1137"/>
      <c r="M6" s="1137"/>
      <c r="N6" s="1137"/>
      <c r="O6" s="1137"/>
      <c r="P6" s="1137"/>
      <c r="Q6" s="1137"/>
      <c r="R6" s="1137"/>
      <c r="S6" s="1137"/>
      <c r="T6" s="1137"/>
      <c r="U6" s="1137"/>
    </row>
    <row r="7" spans="1:21" ht="13.5" customHeight="1" x14ac:dyDescent="0.15">
      <c r="A7" s="1137"/>
      <c r="B7" s="1137"/>
      <c r="C7" s="1137"/>
      <c r="D7" s="1137"/>
      <c r="E7" s="1137"/>
      <c r="F7" s="1137"/>
      <c r="G7" s="1137"/>
      <c r="H7" s="1137"/>
      <c r="I7" s="1137"/>
      <c r="J7" s="1137"/>
      <c r="K7" s="1137"/>
      <c r="L7" s="1137"/>
      <c r="M7" s="1137"/>
      <c r="N7" s="1137"/>
      <c r="O7" s="1137"/>
      <c r="P7" s="1137"/>
      <c r="Q7" s="1137"/>
      <c r="R7" s="1137"/>
      <c r="S7" s="1137"/>
      <c r="T7" s="1137"/>
      <c r="U7" s="1137"/>
    </row>
    <row r="8" spans="1:21" ht="13.5" customHeight="1" x14ac:dyDescent="0.15">
      <c r="A8" s="1137"/>
      <c r="B8" s="1137"/>
      <c r="C8" s="1137"/>
      <c r="D8" s="1137"/>
      <c r="E8" s="1137"/>
      <c r="F8" s="1137"/>
      <c r="G8" s="1137"/>
      <c r="H8" s="1137"/>
      <c r="I8" s="1137"/>
      <c r="J8" s="1137"/>
      <c r="K8" s="1137"/>
      <c r="L8" s="1137"/>
      <c r="M8" s="1137"/>
      <c r="N8" s="1137"/>
      <c r="O8" s="1137"/>
      <c r="P8" s="1137"/>
      <c r="Q8" s="1137"/>
      <c r="R8" s="1137"/>
      <c r="S8" s="1137"/>
      <c r="T8" s="1137"/>
      <c r="U8" s="1137"/>
    </row>
    <row r="9" spans="1:21" ht="13.5" customHeight="1" x14ac:dyDescent="0.15">
      <c r="A9" s="1137"/>
      <c r="B9" s="1137"/>
      <c r="C9" s="1137"/>
      <c r="D9" s="1137"/>
      <c r="E9" s="1137"/>
      <c r="F9" s="1137"/>
      <c r="G9" s="1137"/>
      <c r="H9" s="1137"/>
      <c r="I9" s="1137"/>
      <c r="J9" s="1137"/>
      <c r="K9" s="1137"/>
      <c r="L9" s="1137"/>
      <c r="M9" s="1137"/>
      <c r="N9" s="1137"/>
      <c r="O9" s="1137"/>
      <c r="P9" s="1137"/>
      <c r="Q9" s="1137"/>
      <c r="R9" s="1137"/>
      <c r="S9" s="1137"/>
      <c r="T9" s="1137"/>
      <c r="U9" s="1137"/>
    </row>
    <row r="10" spans="1:21" ht="13.5" customHeight="1" x14ac:dyDescent="0.15">
      <c r="A10" s="1137"/>
      <c r="B10" s="1137"/>
      <c r="C10" s="1137"/>
      <c r="D10" s="1137"/>
      <c r="E10" s="1137"/>
      <c r="F10" s="1137"/>
      <c r="G10" s="1137"/>
      <c r="H10" s="1137"/>
      <c r="I10" s="1137"/>
      <c r="J10" s="1137"/>
      <c r="K10" s="1137"/>
      <c r="L10" s="1137"/>
      <c r="M10" s="1137"/>
      <c r="N10" s="1137"/>
      <c r="O10" s="1137"/>
      <c r="P10" s="1137"/>
      <c r="Q10" s="1137"/>
      <c r="R10" s="1137"/>
      <c r="S10" s="1137"/>
      <c r="T10" s="1137"/>
      <c r="U10" s="1137"/>
    </row>
    <row r="11" spans="1:21" ht="13.5" customHeight="1" x14ac:dyDescent="0.15">
      <c r="A11" s="1137"/>
      <c r="B11" s="1137"/>
      <c r="C11" s="1137"/>
      <c r="D11" s="1137"/>
      <c r="E11" s="1137"/>
      <c r="F11" s="1137"/>
      <c r="G11" s="1137"/>
      <c r="H11" s="1137"/>
      <c r="I11" s="1137"/>
      <c r="J11" s="1137"/>
      <c r="K11" s="1137"/>
      <c r="L11" s="1137"/>
      <c r="M11" s="1137"/>
      <c r="N11" s="1137"/>
      <c r="O11" s="1137"/>
      <c r="P11" s="1137"/>
      <c r="Q11" s="1137"/>
      <c r="R11" s="1137"/>
      <c r="S11" s="1137"/>
      <c r="T11" s="1137"/>
      <c r="U11" s="1137"/>
    </row>
    <row r="12" spans="1:21" ht="13.5" customHeight="1" x14ac:dyDescent="0.15">
      <c r="A12" s="1137"/>
      <c r="B12" s="1137"/>
      <c r="C12" s="1137"/>
      <c r="D12" s="1137"/>
      <c r="E12" s="1137"/>
      <c r="F12" s="1137"/>
      <c r="G12" s="1137"/>
      <c r="H12" s="1137"/>
      <c r="I12" s="1137"/>
      <c r="J12" s="1137"/>
      <c r="K12" s="1137"/>
      <c r="L12" s="1137"/>
      <c r="M12" s="1137"/>
      <c r="N12" s="1137"/>
      <c r="O12" s="1137"/>
      <c r="P12" s="1137"/>
      <c r="Q12" s="1137"/>
      <c r="R12" s="1137"/>
      <c r="S12" s="1137"/>
      <c r="T12" s="1137"/>
      <c r="U12" s="1137"/>
    </row>
    <row r="13" spans="1:21" ht="13.5" customHeight="1" x14ac:dyDescent="0.15">
      <c r="A13" s="1137"/>
      <c r="B13" s="1137"/>
      <c r="C13" s="1137"/>
      <c r="D13" s="1137"/>
      <c r="E13" s="1137"/>
      <c r="F13" s="1137"/>
      <c r="G13" s="1137"/>
      <c r="H13" s="1137"/>
      <c r="I13" s="1137"/>
      <c r="J13" s="1137"/>
      <c r="K13" s="1137"/>
      <c r="L13" s="1137"/>
      <c r="M13" s="1137"/>
      <c r="N13" s="1137"/>
      <c r="O13" s="1137"/>
      <c r="P13" s="1137"/>
      <c r="Q13" s="1137"/>
      <c r="R13" s="1137"/>
      <c r="S13" s="1137"/>
      <c r="T13" s="1137"/>
      <c r="U13" s="1137"/>
    </row>
    <row r="14" spans="1:21" ht="13.5" customHeight="1" x14ac:dyDescent="0.15">
      <c r="A14" s="1137"/>
      <c r="B14" s="1137"/>
      <c r="C14" s="1137"/>
      <c r="D14" s="1137"/>
      <c r="E14" s="1137"/>
      <c r="F14" s="1137"/>
      <c r="G14" s="1137"/>
      <c r="H14" s="1137"/>
      <c r="I14" s="1137"/>
      <c r="J14" s="1137"/>
      <c r="K14" s="1137"/>
      <c r="L14" s="1137"/>
      <c r="M14" s="1137"/>
      <c r="N14" s="1137"/>
      <c r="O14" s="1137"/>
      <c r="P14" s="1137"/>
      <c r="Q14" s="1137"/>
      <c r="R14" s="1137"/>
      <c r="S14" s="1137"/>
      <c r="T14" s="1137"/>
      <c r="U14" s="1137"/>
    </row>
    <row r="15" spans="1:21" ht="13.5" customHeight="1" x14ac:dyDescent="0.15">
      <c r="A15" s="1137"/>
      <c r="B15" s="1137"/>
      <c r="C15" s="1137"/>
      <c r="D15" s="1137"/>
      <c r="E15" s="1137"/>
      <c r="F15" s="1137"/>
      <c r="G15" s="1137"/>
      <c r="H15" s="1137"/>
      <c r="I15" s="1137"/>
      <c r="J15" s="1137"/>
      <c r="K15" s="1137"/>
      <c r="L15" s="1137"/>
      <c r="M15" s="1137"/>
      <c r="N15" s="1137"/>
      <c r="O15" s="1137"/>
      <c r="P15" s="1137"/>
      <c r="Q15" s="1137"/>
      <c r="R15" s="1137"/>
      <c r="S15" s="1137"/>
      <c r="T15" s="1137"/>
      <c r="U15" s="1137"/>
    </row>
    <row r="16" spans="1:21" ht="13.5" customHeight="1" x14ac:dyDescent="0.15">
      <c r="A16" s="1137"/>
      <c r="B16" s="1137"/>
      <c r="C16" s="1137"/>
      <c r="D16" s="1137"/>
      <c r="E16" s="1137"/>
      <c r="F16" s="1137"/>
      <c r="G16" s="1137"/>
      <c r="H16" s="1137"/>
      <c r="I16" s="1137"/>
      <c r="J16" s="1137"/>
      <c r="K16" s="1137"/>
      <c r="L16" s="1137"/>
      <c r="M16" s="1137"/>
      <c r="N16" s="1137"/>
      <c r="O16" s="1137"/>
      <c r="P16" s="1137"/>
      <c r="Q16" s="1137"/>
      <c r="R16" s="1137"/>
      <c r="S16" s="1137"/>
      <c r="T16" s="1137"/>
      <c r="U16" s="1137"/>
    </row>
    <row r="17" spans="1:21" ht="13.5" customHeight="1" x14ac:dyDescent="0.15">
      <c r="A17" s="1137"/>
      <c r="B17" s="1137"/>
      <c r="C17" s="1137"/>
      <c r="D17" s="1137"/>
      <c r="E17" s="1137"/>
      <c r="F17" s="1137"/>
      <c r="G17" s="1137"/>
      <c r="H17" s="1137"/>
      <c r="I17" s="1137"/>
      <c r="J17" s="1137"/>
      <c r="K17" s="1137"/>
      <c r="L17" s="1137"/>
      <c r="M17" s="1137"/>
      <c r="N17" s="1137"/>
      <c r="O17" s="1137"/>
      <c r="P17" s="1137"/>
      <c r="Q17" s="1137"/>
      <c r="R17" s="1137"/>
      <c r="S17" s="1137"/>
      <c r="T17" s="1137"/>
      <c r="U17" s="1137"/>
    </row>
    <row r="18" spans="1:21" ht="13.5" customHeight="1" x14ac:dyDescent="0.15">
      <c r="A18" s="1137"/>
      <c r="B18" s="1137"/>
      <c r="C18" s="1137"/>
      <c r="D18" s="1137"/>
      <c r="E18" s="1137"/>
      <c r="F18" s="1137"/>
      <c r="G18" s="1137"/>
      <c r="H18" s="1137"/>
      <c r="I18" s="1137"/>
      <c r="J18" s="1137"/>
      <c r="K18" s="1137"/>
      <c r="L18" s="1137"/>
      <c r="M18" s="1137"/>
      <c r="N18" s="1137"/>
      <c r="O18" s="1137"/>
      <c r="P18" s="1137"/>
      <c r="Q18" s="1137"/>
      <c r="R18" s="1137"/>
      <c r="S18" s="1137"/>
      <c r="T18" s="1137"/>
      <c r="U18" s="1137"/>
    </row>
    <row r="19" spans="1:21" ht="13.5" customHeight="1" x14ac:dyDescent="0.15">
      <c r="A19" s="1137"/>
      <c r="B19" s="1137"/>
      <c r="C19" s="1137"/>
      <c r="D19" s="1137"/>
      <c r="E19" s="1137"/>
      <c r="F19" s="1137"/>
      <c r="G19" s="1137"/>
      <c r="H19" s="1137"/>
      <c r="I19" s="1137"/>
      <c r="J19" s="1137"/>
      <c r="K19" s="1137"/>
      <c r="L19" s="1137"/>
      <c r="M19" s="1137"/>
      <c r="N19" s="1137"/>
      <c r="O19" s="1137"/>
      <c r="P19" s="1137"/>
      <c r="Q19" s="1137"/>
      <c r="R19" s="1137"/>
      <c r="S19" s="1137"/>
      <c r="T19" s="1137"/>
      <c r="U19" s="1137"/>
    </row>
    <row r="20" spans="1:21" ht="13.5" customHeight="1" x14ac:dyDescent="0.15">
      <c r="A20" s="1137"/>
      <c r="B20" s="1137"/>
      <c r="C20" s="1137"/>
      <c r="D20" s="1137"/>
      <c r="E20" s="1137"/>
      <c r="F20" s="1137"/>
      <c r="G20" s="1137"/>
      <c r="H20" s="1137"/>
      <c r="I20" s="1137"/>
      <c r="J20" s="1137"/>
      <c r="K20" s="1137"/>
      <c r="L20" s="1137"/>
      <c r="M20" s="1137"/>
      <c r="N20" s="1137"/>
      <c r="O20" s="1137"/>
      <c r="P20" s="1137"/>
      <c r="Q20" s="1137"/>
      <c r="R20" s="1137"/>
      <c r="S20" s="1137"/>
      <c r="T20" s="1137"/>
      <c r="U20" s="1137"/>
    </row>
    <row r="21" spans="1:21" ht="13.5" customHeight="1" x14ac:dyDescent="0.15">
      <c r="A21" s="1137"/>
      <c r="B21" s="1137"/>
      <c r="C21" s="1137"/>
      <c r="D21" s="1137"/>
      <c r="E21" s="1137"/>
      <c r="F21" s="1137"/>
      <c r="G21" s="1137"/>
      <c r="H21" s="1137"/>
      <c r="I21" s="1137"/>
      <c r="J21" s="1137"/>
      <c r="K21" s="1137"/>
      <c r="L21" s="1137"/>
      <c r="M21" s="1137"/>
      <c r="N21" s="1137"/>
      <c r="O21" s="1137"/>
      <c r="P21" s="1137"/>
      <c r="Q21" s="1137"/>
      <c r="R21" s="1137"/>
      <c r="S21" s="1137"/>
      <c r="T21" s="1137"/>
      <c r="U21" s="1137"/>
    </row>
    <row r="22" spans="1:21" ht="13.5" customHeight="1" x14ac:dyDescent="0.15">
      <c r="A22" s="1137"/>
      <c r="B22" s="1137"/>
      <c r="C22" s="1137"/>
      <c r="D22" s="1137"/>
      <c r="E22" s="1137"/>
      <c r="F22" s="1137"/>
      <c r="G22" s="1137"/>
      <c r="H22" s="1137"/>
      <c r="I22" s="1137"/>
      <c r="J22" s="1137"/>
      <c r="K22" s="1137"/>
      <c r="L22" s="1137"/>
      <c r="M22" s="1137"/>
      <c r="N22" s="1137"/>
      <c r="O22" s="1137"/>
      <c r="P22" s="1137"/>
      <c r="Q22" s="1137"/>
      <c r="R22" s="1137"/>
      <c r="S22" s="1137"/>
      <c r="T22" s="1137"/>
      <c r="U22" s="1137"/>
    </row>
    <row r="23" spans="1:21" ht="13.5" customHeight="1" x14ac:dyDescent="0.15">
      <c r="A23" s="1137"/>
      <c r="B23" s="1137"/>
      <c r="C23" s="1137"/>
      <c r="D23" s="1137"/>
      <c r="E23" s="1137"/>
      <c r="F23" s="1137"/>
      <c r="G23" s="1137"/>
      <c r="H23" s="1137"/>
      <c r="I23" s="1137"/>
      <c r="J23" s="1137"/>
      <c r="K23" s="1137"/>
      <c r="L23" s="1137"/>
      <c r="M23" s="1137"/>
      <c r="N23" s="1137"/>
      <c r="O23" s="1137"/>
      <c r="P23" s="1137"/>
      <c r="Q23" s="1137"/>
      <c r="R23" s="1137"/>
      <c r="S23" s="1137"/>
      <c r="T23" s="1137"/>
      <c r="U23" s="1137"/>
    </row>
    <row r="24" spans="1:21" ht="13.5" customHeight="1" x14ac:dyDescent="0.15">
      <c r="A24" s="1137"/>
      <c r="B24" s="1137"/>
      <c r="C24" s="1137"/>
      <c r="D24" s="1137"/>
      <c r="E24" s="1137"/>
      <c r="F24" s="1137"/>
      <c r="G24" s="1137"/>
      <c r="H24" s="1137"/>
      <c r="I24" s="1137"/>
      <c r="J24" s="1137"/>
      <c r="K24" s="1137"/>
      <c r="L24" s="1137"/>
      <c r="M24" s="1137"/>
      <c r="N24" s="1137"/>
      <c r="O24" s="1137"/>
      <c r="P24" s="1137"/>
      <c r="Q24" s="1137"/>
      <c r="R24" s="1137"/>
      <c r="S24" s="1137"/>
      <c r="T24" s="1137"/>
      <c r="U24" s="1137"/>
    </row>
    <row r="25" spans="1:21" ht="13.5" customHeight="1" x14ac:dyDescent="0.15">
      <c r="A25" s="1137"/>
      <c r="B25" s="1137"/>
      <c r="C25" s="1137"/>
      <c r="D25" s="1137"/>
      <c r="E25" s="1137"/>
      <c r="F25" s="1137"/>
      <c r="G25" s="1137"/>
      <c r="H25" s="1137"/>
      <c r="I25" s="1137"/>
      <c r="J25" s="1137"/>
      <c r="K25" s="1137"/>
      <c r="L25" s="1137"/>
      <c r="M25" s="1137"/>
      <c r="N25" s="1137"/>
      <c r="O25" s="1137"/>
      <c r="P25" s="1137"/>
      <c r="Q25" s="1137"/>
      <c r="R25" s="1137"/>
      <c r="S25" s="1137"/>
      <c r="T25" s="1137"/>
      <c r="U25" s="1137"/>
    </row>
    <row r="26" spans="1:21" ht="13.5" customHeight="1" x14ac:dyDescent="0.15">
      <c r="A26" s="1137"/>
      <c r="B26" s="1137"/>
      <c r="C26" s="1137"/>
      <c r="D26" s="1137"/>
      <c r="E26" s="1137"/>
      <c r="F26" s="1137"/>
      <c r="G26" s="1137"/>
      <c r="H26" s="1137"/>
      <c r="I26" s="1137"/>
      <c r="J26" s="1137"/>
      <c r="K26" s="1137"/>
      <c r="L26" s="1137"/>
      <c r="M26" s="1137"/>
      <c r="N26" s="1137"/>
      <c r="O26" s="1137"/>
      <c r="P26" s="1137"/>
      <c r="Q26" s="1137"/>
      <c r="R26" s="1137"/>
      <c r="S26" s="1137"/>
      <c r="T26" s="1137"/>
      <c r="U26" s="1137"/>
    </row>
    <row r="27" spans="1:21" ht="13.5" customHeight="1" x14ac:dyDescent="0.15">
      <c r="A27" s="1137"/>
      <c r="B27" s="1137"/>
      <c r="C27" s="1137"/>
      <c r="D27" s="1137"/>
      <c r="E27" s="1137"/>
      <c r="F27" s="1137"/>
      <c r="G27" s="1137"/>
      <c r="H27" s="1137"/>
      <c r="I27" s="1137"/>
      <c r="J27" s="1137"/>
      <c r="K27" s="1137"/>
      <c r="L27" s="1137"/>
      <c r="M27" s="1137"/>
      <c r="N27" s="1137"/>
      <c r="O27" s="1137"/>
      <c r="P27" s="1137"/>
      <c r="Q27" s="1137"/>
      <c r="R27" s="1137"/>
      <c r="S27" s="1137"/>
      <c r="T27" s="1137"/>
      <c r="U27" s="1137"/>
    </row>
    <row r="28" spans="1:21" ht="13.5" customHeight="1" x14ac:dyDescent="0.15">
      <c r="A28" s="1137"/>
      <c r="B28" s="1137"/>
      <c r="C28" s="1137"/>
      <c r="D28" s="1137"/>
      <c r="E28" s="1137"/>
      <c r="F28" s="1137"/>
      <c r="G28" s="1137"/>
      <c r="H28" s="1137"/>
      <c r="I28" s="1137"/>
      <c r="J28" s="1137"/>
      <c r="K28" s="1137"/>
      <c r="L28" s="1137"/>
      <c r="M28" s="1137"/>
      <c r="N28" s="1137"/>
      <c r="O28" s="1137"/>
      <c r="P28" s="1137"/>
      <c r="Q28" s="1137"/>
      <c r="R28" s="1137"/>
      <c r="S28" s="1137"/>
      <c r="T28" s="1137"/>
      <c r="U28" s="1137"/>
    </row>
    <row r="29" spans="1:21" ht="13.5" customHeight="1" x14ac:dyDescent="0.15">
      <c r="A29" s="1137"/>
      <c r="B29" s="1137"/>
      <c r="C29" s="1137"/>
      <c r="D29" s="1137"/>
      <c r="E29" s="1137"/>
      <c r="F29" s="1137"/>
      <c r="G29" s="1137"/>
      <c r="H29" s="1137"/>
      <c r="I29" s="1137"/>
      <c r="J29" s="1137"/>
      <c r="K29" s="1137"/>
      <c r="L29" s="1137"/>
      <c r="M29" s="1137"/>
      <c r="N29" s="1137"/>
      <c r="O29" s="1137"/>
      <c r="P29" s="1137"/>
      <c r="Q29" s="1137"/>
      <c r="R29" s="1137"/>
      <c r="S29" s="1137"/>
      <c r="T29" s="1137"/>
      <c r="U29" s="1137"/>
    </row>
    <row r="30" spans="1:21" ht="13.5" customHeight="1" x14ac:dyDescent="0.15">
      <c r="A30" s="1137"/>
      <c r="B30" s="1137"/>
      <c r="C30" s="1137"/>
      <c r="D30" s="1137"/>
      <c r="E30" s="1137"/>
      <c r="F30" s="1137"/>
      <c r="G30" s="1137"/>
      <c r="H30" s="1137"/>
      <c r="I30" s="1137"/>
      <c r="J30" s="1137"/>
      <c r="K30" s="1137"/>
      <c r="L30" s="1137"/>
      <c r="M30" s="1137"/>
      <c r="N30" s="1137"/>
      <c r="O30" s="1137"/>
      <c r="P30" s="1137"/>
      <c r="Q30" s="1137"/>
      <c r="R30" s="1137"/>
      <c r="S30" s="1137"/>
      <c r="T30" s="1137"/>
      <c r="U30" s="1137"/>
    </row>
    <row r="31" spans="1:21" ht="13.5" customHeight="1" x14ac:dyDescent="0.15">
      <c r="A31" s="1137"/>
      <c r="B31" s="1137"/>
      <c r="C31" s="1137"/>
      <c r="D31" s="1137"/>
      <c r="E31" s="1137"/>
      <c r="F31" s="1137"/>
      <c r="G31" s="1137"/>
      <c r="H31" s="1137"/>
      <c r="I31" s="1137"/>
      <c r="J31" s="1137"/>
      <c r="K31" s="1137"/>
      <c r="L31" s="1137"/>
      <c r="M31" s="1137"/>
      <c r="N31" s="1137"/>
      <c r="O31" s="1137"/>
      <c r="P31" s="1137"/>
      <c r="Q31" s="1137"/>
      <c r="R31" s="1137"/>
      <c r="S31" s="1137"/>
      <c r="T31" s="1137"/>
      <c r="U31" s="1137"/>
    </row>
    <row r="32" spans="1:21" ht="13.5" customHeight="1" x14ac:dyDescent="0.15">
      <c r="A32" s="1137"/>
      <c r="B32" s="1137"/>
      <c r="C32" s="1137"/>
      <c r="D32" s="1137"/>
      <c r="E32" s="1137"/>
      <c r="F32" s="1137"/>
      <c r="G32" s="1137"/>
      <c r="H32" s="1137"/>
      <c r="I32" s="1137"/>
      <c r="J32" s="1137"/>
      <c r="K32" s="1137"/>
      <c r="L32" s="1137"/>
      <c r="M32" s="1137"/>
      <c r="N32" s="1137"/>
      <c r="O32" s="1137"/>
      <c r="P32" s="1137"/>
      <c r="Q32" s="1137"/>
      <c r="R32" s="1137"/>
      <c r="S32" s="1137"/>
      <c r="T32" s="1137"/>
      <c r="U32" s="1137"/>
    </row>
    <row r="33" spans="1:21" ht="13.5" customHeight="1" x14ac:dyDescent="0.15">
      <c r="A33" s="1137"/>
      <c r="B33" s="1137"/>
      <c r="C33" s="1137"/>
      <c r="D33" s="1137"/>
      <c r="E33" s="1137"/>
      <c r="F33" s="1137"/>
      <c r="G33" s="1137"/>
      <c r="H33" s="1137"/>
      <c r="I33" s="1137"/>
      <c r="J33" s="1137"/>
      <c r="K33" s="1137"/>
      <c r="L33" s="1137"/>
      <c r="M33" s="1137"/>
      <c r="N33" s="1137"/>
      <c r="O33" s="1137"/>
      <c r="P33" s="1137"/>
      <c r="Q33" s="1137"/>
      <c r="R33" s="1137"/>
      <c r="S33" s="1137"/>
      <c r="T33" s="1137"/>
      <c r="U33" s="1137"/>
    </row>
    <row r="34" spans="1:21" ht="13.5" customHeight="1" x14ac:dyDescent="0.15">
      <c r="A34" s="1137"/>
      <c r="B34" s="1137"/>
      <c r="C34" s="1137"/>
      <c r="D34" s="1137"/>
      <c r="E34" s="1137"/>
      <c r="F34" s="1137"/>
      <c r="G34" s="1137"/>
      <c r="H34" s="1137"/>
      <c r="I34" s="1137"/>
      <c r="J34" s="1137"/>
      <c r="K34" s="1137"/>
      <c r="L34" s="1137"/>
      <c r="M34" s="1137"/>
      <c r="N34" s="1137"/>
      <c r="O34" s="1137"/>
      <c r="P34" s="1137"/>
      <c r="Q34" s="1137"/>
      <c r="R34" s="1137"/>
      <c r="S34" s="1137"/>
      <c r="T34" s="1137"/>
      <c r="U34" s="1137"/>
    </row>
    <row r="35" spans="1:21" ht="13.5" customHeight="1" x14ac:dyDescent="0.15">
      <c r="A35" s="1137"/>
      <c r="B35" s="1137"/>
      <c r="C35" s="1137"/>
      <c r="D35" s="1137"/>
      <c r="E35" s="1137"/>
      <c r="F35" s="1137"/>
      <c r="G35" s="1137"/>
      <c r="H35" s="1137"/>
      <c r="I35" s="1137"/>
      <c r="J35" s="1137"/>
      <c r="K35" s="1137"/>
      <c r="L35" s="1137"/>
      <c r="M35" s="1137"/>
      <c r="N35" s="1137"/>
      <c r="O35" s="1137"/>
      <c r="P35" s="1137"/>
      <c r="Q35" s="1137"/>
      <c r="R35" s="1137"/>
      <c r="S35" s="1137"/>
      <c r="T35" s="1137"/>
      <c r="U35" s="1137"/>
    </row>
    <row r="36" spans="1:21" ht="13.5" customHeight="1" x14ac:dyDescent="0.15">
      <c r="A36" s="1137"/>
      <c r="B36" s="1137"/>
      <c r="C36" s="1137"/>
      <c r="D36" s="1137"/>
      <c r="E36" s="1137"/>
      <c r="F36" s="1137"/>
      <c r="G36" s="1137"/>
      <c r="H36" s="1137"/>
      <c r="I36" s="1137"/>
      <c r="J36" s="1137"/>
      <c r="K36" s="1137"/>
      <c r="L36" s="1137"/>
      <c r="M36" s="1137"/>
      <c r="N36" s="1137"/>
      <c r="O36" s="1137"/>
      <c r="P36" s="1137"/>
      <c r="Q36" s="1137"/>
      <c r="R36" s="1137"/>
      <c r="S36" s="1137"/>
      <c r="T36" s="1137"/>
      <c r="U36" s="1137"/>
    </row>
    <row r="37" spans="1:21" ht="13.5" customHeight="1" x14ac:dyDescent="0.15">
      <c r="A37" s="1137"/>
      <c r="B37" s="1137"/>
      <c r="C37" s="1137"/>
      <c r="D37" s="1137"/>
      <c r="E37" s="1137"/>
      <c r="F37" s="1137"/>
      <c r="G37" s="1137"/>
      <c r="H37" s="1137"/>
      <c r="I37" s="1137"/>
      <c r="J37" s="1137"/>
      <c r="K37" s="1137"/>
      <c r="L37" s="1137"/>
      <c r="M37" s="1137"/>
      <c r="N37" s="1137"/>
      <c r="O37" s="1137"/>
      <c r="P37" s="1137"/>
      <c r="Q37" s="1137"/>
      <c r="R37" s="1137"/>
      <c r="S37" s="1137"/>
      <c r="T37" s="1137"/>
      <c r="U37" s="1137"/>
    </row>
    <row r="38" spans="1:21" ht="13.5" customHeight="1" x14ac:dyDescent="0.15">
      <c r="A38" s="1137"/>
      <c r="B38" s="1137"/>
      <c r="C38" s="1137"/>
      <c r="D38" s="1137"/>
      <c r="E38" s="1137"/>
      <c r="F38" s="1137"/>
      <c r="G38" s="1137"/>
      <c r="H38" s="1137"/>
      <c r="I38" s="1137"/>
      <c r="J38" s="1137"/>
      <c r="K38" s="1137"/>
      <c r="L38" s="1137"/>
      <c r="M38" s="1137"/>
      <c r="N38" s="1137"/>
      <c r="O38" s="1137"/>
      <c r="P38" s="1137"/>
      <c r="Q38" s="1137"/>
      <c r="R38" s="1137"/>
      <c r="S38" s="1137"/>
      <c r="T38" s="1137"/>
      <c r="U38" s="1137"/>
    </row>
    <row r="39" spans="1:21" ht="13.5" customHeight="1" x14ac:dyDescent="0.15">
      <c r="A39" s="1137"/>
      <c r="B39" s="1137"/>
      <c r="C39" s="1137"/>
      <c r="D39" s="1137"/>
      <c r="E39" s="1137"/>
      <c r="F39" s="1137"/>
      <c r="G39" s="1137"/>
      <c r="H39" s="1137"/>
      <c r="I39" s="1137"/>
      <c r="J39" s="1137"/>
      <c r="K39" s="1137"/>
      <c r="L39" s="1137"/>
      <c r="M39" s="1137"/>
      <c r="N39" s="1137"/>
      <c r="O39" s="1137"/>
      <c r="P39" s="1137"/>
      <c r="Q39" s="1137"/>
      <c r="R39" s="1137"/>
      <c r="S39" s="1137"/>
      <c r="T39" s="1137"/>
      <c r="U39" s="1137"/>
    </row>
    <row r="40" spans="1:21" ht="13.5" customHeight="1" x14ac:dyDescent="0.15">
      <c r="A40" s="1137"/>
      <c r="B40" s="1137"/>
      <c r="C40" s="1137"/>
      <c r="D40" s="1137"/>
      <c r="E40" s="1137"/>
      <c r="F40" s="1137"/>
      <c r="G40" s="1137"/>
      <c r="H40" s="1137"/>
      <c r="I40" s="1137"/>
      <c r="J40" s="1137"/>
      <c r="K40" s="1137"/>
      <c r="L40" s="1137"/>
      <c r="M40" s="1137"/>
      <c r="N40" s="1137"/>
      <c r="O40" s="1137"/>
      <c r="P40" s="1137"/>
      <c r="Q40" s="1137"/>
      <c r="R40" s="1137"/>
      <c r="S40" s="1137"/>
      <c r="T40" s="1137"/>
      <c r="U40" s="1137"/>
    </row>
    <row r="41" spans="1:21" ht="13.5" customHeight="1" x14ac:dyDescent="0.15">
      <c r="A41" s="1137"/>
      <c r="B41" s="1137"/>
      <c r="C41" s="1137"/>
      <c r="D41" s="1137"/>
      <c r="E41" s="1137"/>
      <c r="F41" s="1137"/>
      <c r="G41" s="1137"/>
      <c r="H41" s="1137"/>
      <c r="I41" s="1137"/>
      <c r="J41" s="1137"/>
      <c r="K41" s="1137"/>
      <c r="L41" s="1137"/>
      <c r="M41" s="1137"/>
      <c r="N41" s="1137"/>
      <c r="O41" s="1137"/>
      <c r="P41" s="1137"/>
      <c r="Q41" s="1137"/>
      <c r="R41" s="1137"/>
      <c r="S41" s="1137"/>
      <c r="T41" s="1137"/>
      <c r="U41" s="1137"/>
    </row>
    <row r="42" spans="1:21" ht="13.5" customHeight="1" x14ac:dyDescent="0.15">
      <c r="A42" s="1137"/>
      <c r="B42" s="1137"/>
      <c r="C42" s="1137"/>
      <c r="D42" s="1137"/>
      <c r="E42" s="1137"/>
      <c r="F42" s="1137"/>
      <c r="G42" s="1137"/>
      <c r="H42" s="1137"/>
      <c r="I42" s="1137"/>
      <c r="J42" s="1137"/>
      <c r="K42" s="1137"/>
      <c r="L42" s="1137"/>
      <c r="M42" s="1137"/>
      <c r="N42" s="1137"/>
      <c r="O42" s="1137"/>
      <c r="P42" s="1137"/>
      <c r="Q42" s="1137"/>
      <c r="R42" s="1137"/>
      <c r="S42" s="1137"/>
      <c r="T42" s="1137"/>
      <c r="U42" s="1137"/>
    </row>
    <row r="43" spans="1:21" ht="30.75" customHeight="1" thickBot="1" x14ac:dyDescent="0.2">
      <c r="A43" s="1137"/>
      <c r="B43" s="1137"/>
      <c r="C43" s="1137"/>
      <c r="D43" s="1137"/>
      <c r="E43" s="1137"/>
      <c r="F43" s="1137"/>
      <c r="G43" s="1137"/>
      <c r="H43" s="1137"/>
      <c r="I43" s="1137"/>
      <c r="J43" s="1137"/>
      <c r="K43" s="1137"/>
      <c r="L43" s="1137"/>
      <c r="M43" s="1137"/>
      <c r="N43" s="1137"/>
      <c r="O43" s="1139" t="s">
        <v>535</v>
      </c>
      <c r="P43" s="1137"/>
      <c r="Q43" s="1137"/>
      <c r="R43" s="1137"/>
      <c r="S43" s="1137"/>
      <c r="T43" s="1137"/>
      <c r="U43" s="1137"/>
    </row>
    <row r="44" spans="1:21" ht="30.75" customHeight="1" thickBot="1" x14ac:dyDescent="0.2">
      <c r="A44" s="1137"/>
      <c r="B44" s="1140" t="s">
        <v>536</v>
      </c>
      <c r="C44" s="1141"/>
      <c r="D44" s="1141"/>
      <c r="E44" s="1142"/>
      <c r="F44" s="1142"/>
      <c r="G44" s="1142"/>
      <c r="H44" s="1142"/>
      <c r="I44" s="1142"/>
      <c r="J44" s="1143" t="s">
        <v>511</v>
      </c>
      <c r="K44" s="1144" t="s">
        <v>4</v>
      </c>
      <c r="L44" s="1145" t="s">
        <v>5</v>
      </c>
      <c r="M44" s="1145" t="s">
        <v>6</v>
      </c>
      <c r="N44" s="1145" t="s">
        <v>7</v>
      </c>
      <c r="O44" s="1146" t="s">
        <v>8</v>
      </c>
      <c r="P44" s="1137"/>
      <c r="Q44" s="1137"/>
      <c r="R44" s="1137"/>
      <c r="S44" s="1137"/>
      <c r="T44" s="1137"/>
      <c r="U44" s="1137"/>
    </row>
    <row r="45" spans="1:21" ht="30.75" customHeight="1" x14ac:dyDescent="0.15">
      <c r="A45" s="1137"/>
      <c r="B45" s="1147" t="s">
        <v>537</v>
      </c>
      <c r="C45" s="1148"/>
      <c r="D45" s="1149"/>
      <c r="E45" s="1150" t="s">
        <v>538</v>
      </c>
      <c r="F45" s="1150"/>
      <c r="G45" s="1150"/>
      <c r="H45" s="1150"/>
      <c r="I45" s="1150"/>
      <c r="J45" s="1151"/>
      <c r="K45" s="1152">
        <v>2363</v>
      </c>
      <c r="L45" s="1153">
        <v>2514</v>
      </c>
      <c r="M45" s="1153">
        <v>2601</v>
      </c>
      <c r="N45" s="1153">
        <v>2633</v>
      </c>
      <c r="O45" s="1154">
        <v>2789</v>
      </c>
      <c r="P45" s="1137"/>
      <c r="Q45" s="1137"/>
      <c r="R45" s="1137"/>
      <c r="S45" s="1137"/>
      <c r="T45" s="1137"/>
      <c r="U45" s="1137"/>
    </row>
    <row r="46" spans="1:21" ht="30.75" customHeight="1" x14ac:dyDescent="0.15">
      <c r="A46" s="1137"/>
      <c r="B46" s="1155"/>
      <c r="C46" s="1156"/>
      <c r="D46" s="1157"/>
      <c r="E46" s="1158" t="s">
        <v>539</v>
      </c>
      <c r="F46" s="1158"/>
      <c r="G46" s="1158"/>
      <c r="H46" s="1158"/>
      <c r="I46" s="1158"/>
      <c r="J46" s="1159"/>
      <c r="K46" s="1160" t="s">
        <v>354</v>
      </c>
      <c r="L46" s="1161" t="s">
        <v>354</v>
      </c>
      <c r="M46" s="1161" t="s">
        <v>354</v>
      </c>
      <c r="N46" s="1161" t="s">
        <v>354</v>
      </c>
      <c r="O46" s="1162" t="s">
        <v>354</v>
      </c>
      <c r="P46" s="1137"/>
      <c r="Q46" s="1137"/>
      <c r="R46" s="1137"/>
      <c r="S46" s="1137"/>
      <c r="T46" s="1137"/>
      <c r="U46" s="1137"/>
    </row>
    <row r="47" spans="1:21" ht="30.75" customHeight="1" x14ac:dyDescent="0.15">
      <c r="A47" s="1137"/>
      <c r="B47" s="1155"/>
      <c r="C47" s="1156"/>
      <c r="D47" s="1157"/>
      <c r="E47" s="1158" t="s">
        <v>540</v>
      </c>
      <c r="F47" s="1158"/>
      <c r="G47" s="1158"/>
      <c r="H47" s="1158"/>
      <c r="I47" s="1158"/>
      <c r="J47" s="1159"/>
      <c r="K47" s="1160" t="s">
        <v>354</v>
      </c>
      <c r="L47" s="1161" t="s">
        <v>354</v>
      </c>
      <c r="M47" s="1161" t="s">
        <v>354</v>
      </c>
      <c r="N47" s="1161" t="s">
        <v>354</v>
      </c>
      <c r="O47" s="1162" t="s">
        <v>354</v>
      </c>
      <c r="P47" s="1137"/>
      <c r="Q47" s="1137"/>
      <c r="R47" s="1137"/>
      <c r="S47" s="1137"/>
      <c r="T47" s="1137"/>
      <c r="U47" s="1137"/>
    </row>
    <row r="48" spans="1:21" ht="30.75" customHeight="1" x14ac:dyDescent="0.15">
      <c r="A48" s="1137"/>
      <c r="B48" s="1155"/>
      <c r="C48" s="1156"/>
      <c r="D48" s="1157"/>
      <c r="E48" s="1158" t="s">
        <v>541</v>
      </c>
      <c r="F48" s="1158"/>
      <c r="G48" s="1158"/>
      <c r="H48" s="1158"/>
      <c r="I48" s="1158"/>
      <c r="J48" s="1159"/>
      <c r="K48" s="1160">
        <v>196</v>
      </c>
      <c r="L48" s="1161">
        <v>192</v>
      </c>
      <c r="M48" s="1161">
        <v>187</v>
      </c>
      <c r="N48" s="1161">
        <v>180</v>
      </c>
      <c r="O48" s="1162">
        <v>178</v>
      </c>
      <c r="P48" s="1137"/>
      <c r="Q48" s="1137"/>
      <c r="R48" s="1137"/>
      <c r="S48" s="1137"/>
      <c r="T48" s="1137"/>
      <c r="U48" s="1137"/>
    </row>
    <row r="49" spans="1:21" ht="30.75" customHeight="1" x14ac:dyDescent="0.15">
      <c r="A49" s="1137"/>
      <c r="B49" s="1155"/>
      <c r="C49" s="1156"/>
      <c r="D49" s="1157"/>
      <c r="E49" s="1158" t="s">
        <v>542</v>
      </c>
      <c r="F49" s="1158"/>
      <c r="G49" s="1158"/>
      <c r="H49" s="1158"/>
      <c r="I49" s="1158"/>
      <c r="J49" s="1159"/>
      <c r="K49" s="1160" t="s">
        <v>354</v>
      </c>
      <c r="L49" s="1161" t="s">
        <v>354</v>
      </c>
      <c r="M49" s="1161" t="s">
        <v>354</v>
      </c>
      <c r="N49" s="1161" t="s">
        <v>354</v>
      </c>
      <c r="O49" s="1162" t="s">
        <v>354</v>
      </c>
      <c r="P49" s="1137"/>
      <c r="Q49" s="1137"/>
      <c r="R49" s="1137"/>
      <c r="S49" s="1137"/>
      <c r="T49" s="1137"/>
      <c r="U49" s="1137"/>
    </row>
    <row r="50" spans="1:21" ht="30.75" customHeight="1" x14ac:dyDescent="0.15">
      <c r="A50" s="1137"/>
      <c r="B50" s="1155"/>
      <c r="C50" s="1156"/>
      <c r="D50" s="1157"/>
      <c r="E50" s="1158" t="s">
        <v>543</v>
      </c>
      <c r="F50" s="1158"/>
      <c r="G50" s="1158"/>
      <c r="H50" s="1158"/>
      <c r="I50" s="1158"/>
      <c r="J50" s="1159"/>
      <c r="K50" s="1160">
        <v>19</v>
      </c>
      <c r="L50" s="1161">
        <v>101</v>
      </c>
      <c r="M50" s="1161">
        <v>100</v>
      </c>
      <c r="N50" s="1161">
        <v>225</v>
      </c>
      <c r="O50" s="1162">
        <v>100</v>
      </c>
      <c r="P50" s="1137"/>
      <c r="Q50" s="1137"/>
      <c r="R50" s="1137"/>
      <c r="S50" s="1137"/>
      <c r="T50" s="1137"/>
      <c r="U50" s="1137"/>
    </row>
    <row r="51" spans="1:21" ht="30.75" customHeight="1" x14ac:dyDescent="0.15">
      <c r="A51" s="1137"/>
      <c r="B51" s="1163"/>
      <c r="C51" s="1164"/>
      <c r="D51" s="1165"/>
      <c r="E51" s="1158" t="s">
        <v>544</v>
      </c>
      <c r="F51" s="1158"/>
      <c r="G51" s="1158"/>
      <c r="H51" s="1158"/>
      <c r="I51" s="1158"/>
      <c r="J51" s="1159"/>
      <c r="K51" s="1160" t="s">
        <v>354</v>
      </c>
      <c r="L51" s="1161" t="s">
        <v>354</v>
      </c>
      <c r="M51" s="1161" t="s">
        <v>354</v>
      </c>
      <c r="N51" s="1161" t="s">
        <v>354</v>
      </c>
      <c r="O51" s="1162" t="s">
        <v>354</v>
      </c>
      <c r="P51" s="1137"/>
      <c r="Q51" s="1137"/>
      <c r="R51" s="1137"/>
      <c r="S51" s="1137"/>
      <c r="T51" s="1137"/>
      <c r="U51" s="1137"/>
    </row>
    <row r="52" spans="1:21" ht="30.75" customHeight="1" x14ac:dyDescent="0.15">
      <c r="A52" s="1137"/>
      <c r="B52" s="1166" t="s">
        <v>545</v>
      </c>
      <c r="C52" s="1167"/>
      <c r="D52" s="1165"/>
      <c r="E52" s="1158" t="s">
        <v>546</v>
      </c>
      <c r="F52" s="1158"/>
      <c r="G52" s="1158"/>
      <c r="H52" s="1158"/>
      <c r="I52" s="1158"/>
      <c r="J52" s="1159"/>
      <c r="K52" s="1160">
        <v>2621</v>
      </c>
      <c r="L52" s="1161">
        <v>2567</v>
      </c>
      <c r="M52" s="1161">
        <v>2662</v>
      </c>
      <c r="N52" s="1161">
        <v>2363</v>
      </c>
      <c r="O52" s="1162">
        <v>2415</v>
      </c>
      <c r="P52" s="1137"/>
      <c r="Q52" s="1137"/>
      <c r="R52" s="1137"/>
      <c r="S52" s="1137"/>
      <c r="T52" s="1137"/>
      <c r="U52" s="1137"/>
    </row>
    <row r="53" spans="1:21" ht="30.75" customHeight="1" thickBot="1" x14ac:dyDescent="0.2">
      <c r="A53" s="1137"/>
      <c r="B53" s="1168" t="s">
        <v>547</v>
      </c>
      <c r="C53" s="1169"/>
      <c r="D53" s="1170"/>
      <c r="E53" s="1171" t="s">
        <v>548</v>
      </c>
      <c r="F53" s="1171"/>
      <c r="G53" s="1171"/>
      <c r="H53" s="1171"/>
      <c r="I53" s="1171"/>
      <c r="J53" s="1172"/>
      <c r="K53" s="1173">
        <v>-43</v>
      </c>
      <c r="L53" s="1174">
        <v>240</v>
      </c>
      <c r="M53" s="1174">
        <v>226</v>
      </c>
      <c r="N53" s="1174">
        <v>675</v>
      </c>
      <c r="O53" s="1175">
        <v>652</v>
      </c>
      <c r="P53" s="1137"/>
      <c r="Q53" s="1137"/>
      <c r="R53" s="1137"/>
      <c r="S53" s="1137"/>
      <c r="T53" s="1137"/>
      <c r="U53" s="1137"/>
    </row>
    <row r="54" spans="1:21" ht="24" customHeight="1" x14ac:dyDescent="0.15">
      <c r="A54" s="1137"/>
      <c r="B54" s="1176" t="s">
        <v>549</v>
      </c>
      <c r="C54" s="1137"/>
      <c r="D54" s="1137"/>
      <c r="E54" s="1137"/>
      <c r="F54" s="1137"/>
      <c r="G54" s="1137"/>
      <c r="H54" s="1137"/>
      <c r="I54" s="1137"/>
      <c r="J54" s="1137"/>
      <c r="K54" s="1137"/>
      <c r="L54" s="1137"/>
      <c r="M54" s="1137"/>
      <c r="N54" s="1137"/>
      <c r="O54" s="1137"/>
      <c r="P54" s="1137"/>
      <c r="Q54" s="1137"/>
      <c r="R54" s="1137"/>
      <c r="S54" s="1137"/>
      <c r="T54" s="1137"/>
      <c r="U54" s="1137"/>
    </row>
    <row r="55" spans="1:21" ht="24" customHeight="1" thickBot="1" x14ac:dyDescent="0.2">
      <c r="A55" s="1137"/>
      <c r="B55" s="1177" t="s">
        <v>550</v>
      </c>
      <c r="C55" s="1178"/>
      <c r="D55" s="1178"/>
      <c r="E55" s="1178"/>
      <c r="F55" s="1178"/>
      <c r="G55" s="1178"/>
      <c r="H55" s="1178"/>
      <c r="I55" s="1178"/>
      <c r="J55" s="1178"/>
      <c r="K55" s="1179"/>
      <c r="L55" s="1179"/>
      <c r="M55" s="1179"/>
      <c r="N55" s="1179"/>
      <c r="O55" s="1180" t="s">
        <v>551</v>
      </c>
      <c r="P55" s="1137"/>
      <c r="Q55" s="1137"/>
      <c r="R55" s="1137"/>
      <c r="S55" s="1137"/>
      <c r="T55" s="1137"/>
      <c r="U55" s="1137"/>
    </row>
    <row r="56" spans="1:21" ht="31.5" customHeight="1" thickBot="1" x14ac:dyDescent="0.2">
      <c r="A56" s="1137"/>
      <c r="B56" s="1181"/>
      <c r="C56" s="1182"/>
      <c r="D56" s="1182"/>
      <c r="E56" s="1183"/>
      <c r="F56" s="1183"/>
      <c r="G56" s="1183"/>
      <c r="H56" s="1183"/>
      <c r="I56" s="1183"/>
      <c r="J56" s="1184" t="s">
        <v>511</v>
      </c>
      <c r="K56" s="1185" t="s">
        <v>552</v>
      </c>
      <c r="L56" s="1186" t="s">
        <v>553</v>
      </c>
      <c r="M56" s="1186" t="s">
        <v>554</v>
      </c>
      <c r="N56" s="1186" t="s">
        <v>555</v>
      </c>
      <c r="O56" s="1187" t="s">
        <v>556</v>
      </c>
      <c r="P56" s="1137"/>
      <c r="Q56" s="1137"/>
      <c r="R56" s="1137"/>
      <c r="S56" s="1137"/>
      <c r="T56" s="1137"/>
      <c r="U56" s="1137"/>
    </row>
    <row r="57" spans="1:21" ht="31.5" customHeight="1" x14ac:dyDescent="0.15">
      <c r="B57" s="1188" t="s">
        <v>557</v>
      </c>
      <c r="C57" s="1189"/>
      <c r="D57" s="1190" t="s">
        <v>558</v>
      </c>
      <c r="E57" s="1191"/>
      <c r="F57" s="1191"/>
      <c r="G57" s="1191"/>
      <c r="H57" s="1191"/>
      <c r="I57" s="1191"/>
      <c r="J57" s="1192"/>
      <c r="K57" s="1193" t="s">
        <v>354</v>
      </c>
      <c r="L57" s="1194" t="s">
        <v>354</v>
      </c>
      <c r="M57" s="1194" t="s">
        <v>354</v>
      </c>
      <c r="N57" s="1194" t="s">
        <v>354</v>
      </c>
      <c r="O57" s="1195" t="s">
        <v>354</v>
      </c>
    </row>
    <row r="58" spans="1:21" ht="31.5" customHeight="1" thickBot="1" x14ac:dyDescent="0.2">
      <c r="B58" s="1196"/>
      <c r="C58" s="1197"/>
      <c r="D58" s="1198" t="s">
        <v>559</v>
      </c>
      <c r="E58" s="1199"/>
      <c r="F58" s="1199"/>
      <c r="G58" s="1199"/>
      <c r="H58" s="1199"/>
      <c r="I58" s="1199"/>
      <c r="J58" s="1200"/>
      <c r="K58" s="1201" t="s">
        <v>354</v>
      </c>
      <c r="L58" s="1202" t="s">
        <v>354</v>
      </c>
      <c r="M58" s="1202" t="s">
        <v>354</v>
      </c>
      <c r="N58" s="1202" t="s">
        <v>354</v>
      </c>
      <c r="O58" s="1203" t="s">
        <v>354</v>
      </c>
    </row>
    <row r="59" spans="1:21" ht="24" customHeight="1" x14ac:dyDescent="0.15">
      <c r="B59" s="1204"/>
      <c r="C59" s="1204"/>
      <c r="D59" s="1205" t="s">
        <v>560</v>
      </c>
      <c r="E59" s="1206"/>
      <c r="F59" s="1206"/>
      <c r="G59" s="1206"/>
      <c r="H59" s="1206"/>
      <c r="I59" s="1206"/>
      <c r="J59" s="1206"/>
      <c r="K59" s="1206"/>
      <c r="L59" s="1206"/>
      <c r="M59" s="1206"/>
      <c r="N59" s="1206"/>
      <c r="O59" s="1206"/>
    </row>
    <row r="60" spans="1:21" ht="24" customHeight="1" x14ac:dyDescent="0.15">
      <c r="B60" s="1207"/>
      <c r="C60" s="1207"/>
      <c r="D60" s="1205" t="s">
        <v>561</v>
      </c>
      <c r="E60" s="1206"/>
      <c r="F60" s="1206"/>
      <c r="G60" s="1206"/>
      <c r="H60" s="1206"/>
      <c r="I60" s="1206"/>
      <c r="J60" s="1206"/>
      <c r="K60" s="1206"/>
      <c r="L60" s="1206"/>
      <c r="M60" s="1206"/>
      <c r="N60" s="1206"/>
      <c r="O60" s="1206"/>
    </row>
    <row r="61" spans="1:21" ht="24" customHeight="1" x14ac:dyDescent="0.15">
      <c r="A61" s="1137"/>
      <c r="B61" s="1176"/>
      <c r="C61" s="1137"/>
      <c r="D61" s="1137"/>
      <c r="E61" s="1137"/>
      <c r="F61" s="1137"/>
      <c r="G61" s="1137"/>
      <c r="H61" s="1137"/>
      <c r="I61" s="1137"/>
      <c r="J61" s="1137"/>
      <c r="K61" s="1137"/>
      <c r="L61" s="1137"/>
      <c r="M61" s="1137"/>
      <c r="N61" s="1137"/>
      <c r="O61" s="1137"/>
      <c r="P61" s="1137"/>
      <c r="Q61" s="1137"/>
      <c r="R61" s="1137"/>
      <c r="S61" s="1137"/>
      <c r="T61" s="1137"/>
      <c r="U61" s="1137"/>
    </row>
    <row r="62" spans="1:21" ht="24" customHeight="1" x14ac:dyDescent="0.15">
      <c r="A62" s="1137"/>
      <c r="B62" s="1176"/>
      <c r="C62" s="1137"/>
      <c r="D62" s="1137"/>
      <c r="E62" s="1137"/>
      <c r="F62" s="1137"/>
      <c r="G62" s="1137"/>
      <c r="H62" s="1137"/>
      <c r="I62" s="1137"/>
      <c r="J62" s="1137"/>
      <c r="K62" s="1137"/>
      <c r="L62" s="1137"/>
      <c r="M62" s="1137"/>
      <c r="N62" s="1137"/>
      <c r="O62" s="1137"/>
      <c r="P62" s="1137"/>
      <c r="Q62" s="1137"/>
      <c r="R62" s="1137"/>
      <c r="S62" s="1137"/>
      <c r="T62" s="1137"/>
      <c r="U62" s="1137"/>
    </row>
  </sheetData>
  <sheetProtection algorithmName="SHA-512" hashValue="dAC+0eYj/8W0UWhO0BExJa31ughJrbXPlGz3infD2AZ3Jy91gHNYb1Q2Z2m+ZXe8Sy7aFd4SqoOwBWz85m51TA==" saltValue="68kDA9NCTW2txH1YlxnF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1208" customWidth="1"/>
    <col min="2" max="3" width="12.625" style="1208" customWidth="1"/>
    <col min="4" max="4" width="11.625" style="1208" customWidth="1"/>
    <col min="5" max="8" width="10.375" style="1208" customWidth="1"/>
    <col min="9" max="13" width="16.375" style="1208" customWidth="1"/>
    <col min="14" max="19" width="12.625" style="1208" customWidth="1"/>
    <col min="20" max="16384" width="0" style="120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9" t="s">
        <v>535</v>
      </c>
    </row>
    <row r="40" spans="2:13" ht="27.75" customHeight="1" thickBot="1" x14ac:dyDescent="0.2">
      <c r="B40" s="1210" t="s">
        <v>536</v>
      </c>
      <c r="C40" s="1211"/>
      <c r="D40" s="1211"/>
      <c r="E40" s="1212"/>
      <c r="F40" s="1212"/>
      <c r="G40" s="1212"/>
      <c r="H40" s="1213" t="s">
        <v>511</v>
      </c>
      <c r="I40" s="1214" t="s">
        <v>4</v>
      </c>
      <c r="J40" s="1215" t="s">
        <v>5</v>
      </c>
      <c r="K40" s="1215" t="s">
        <v>6</v>
      </c>
      <c r="L40" s="1215" t="s">
        <v>7</v>
      </c>
      <c r="M40" s="1216" t="s">
        <v>8</v>
      </c>
    </row>
    <row r="41" spans="2:13" ht="27.75" customHeight="1" x14ac:dyDescent="0.15">
      <c r="B41" s="1217" t="s">
        <v>562</v>
      </c>
      <c r="C41" s="1218"/>
      <c r="D41" s="1219"/>
      <c r="E41" s="1220" t="s">
        <v>563</v>
      </c>
      <c r="F41" s="1220"/>
      <c r="G41" s="1220"/>
      <c r="H41" s="1221"/>
      <c r="I41" s="1222">
        <v>31404</v>
      </c>
      <c r="J41" s="1223">
        <v>35393</v>
      </c>
      <c r="K41" s="1223">
        <v>44869</v>
      </c>
      <c r="L41" s="1223">
        <v>48752</v>
      </c>
      <c r="M41" s="1224">
        <v>57011</v>
      </c>
    </row>
    <row r="42" spans="2:13" ht="27.75" customHeight="1" x14ac:dyDescent="0.15">
      <c r="B42" s="1225"/>
      <c r="C42" s="1226"/>
      <c r="D42" s="1227"/>
      <c r="E42" s="1228" t="s">
        <v>564</v>
      </c>
      <c r="F42" s="1228"/>
      <c r="G42" s="1228"/>
      <c r="H42" s="1229"/>
      <c r="I42" s="1230">
        <v>15561</v>
      </c>
      <c r="J42" s="1231">
        <v>10781</v>
      </c>
      <c r="K42" s="1231">
        <v>8473</v>
      </c>
      <c r="L42" s="1231">
        <v>7551</v>
      </c>
      <c r="M42" s="1232">
        <v>4699</v>
      </c>
    </row>
    <row r="43" spans="2:13" ht="27.75" customHeight="1" x14ac:dyDescent="0.15">
      <c r="B43" s="1225"/>
      <c r="C43" s="1226"/>
      <c r="D43" s="1227"/>
      <c r="E43" s="1228" t="s">
        <v>565</v>
      </c>
      <c r="F43" s="1228"/>
      <c r="G43" s="1228"/>
      <c r="H43" s="1229"/>
      <c r="I43" s="1230">
        <v>1876</v>
      </c>
      <c r="J43" s="1231">
        <v>1808</v>
      </c>
      <c r="K43" s="1231">
        <v>1840</v>
      </c>
      <c r="L43" s="1231">
        <v>1867</v>
      </c>
      <c r="M43" s="1232">
        <v>1862</v>
      </c>
    </row>
    <row r="44" spans="2:13" ht="27.75" customHeight="1" x14ac:dyDescent="0.15">
      <c r="B44" s="1225"/>
      <c r="C44" s="1226"/>
      <c r="D44" s="1227"/>
      <c r="E44" s="1228" t="s">
        <v>566</v>
      </c>
      <c r="F44" s="1228"/>
      <c r="G44" s="1228"/>
      <c r="H44" s="1229"/>
      <c r="I44" s="1230" t="s">
        <v>354</v>
      </c>
      <c r="J44" s="1231" t="s">
        <v>354</v>
      </c>
      <c r="K44" s="1231" t="s">
        <v>354</v>
      </c>
      <c r="L44" s="1231" t="s">
        <v>354</v>
      </c>
      <c r="M44" s="1232" t="s">
        <v>354</v>
      </c>
    </row>
    <row r="45" spans="2:13" ht="27.75" customHeight="1" x14ac:dyDescent="0.15">
      <c r="B45" s="1225"/>
      <c r="C45" s="1226"/>
      <c r="D45" s="1227"/>
      <c r="E45" s="1228" t="s">
        <v>567</v>
      </c>
      <c r="F45" s="1228"/>
      <c r="G45" s="1228"/>
      <c r="H45" s="1229"/>
      <c r="I45" s="1230">
        <v>7772</v>
      </c>
      <c r="J45" s="1231">
        <v>7420</v>
      </c>
      <c r="K45" s="1231">
        <v>6990</v>
      </c>
      <c r="L45" s="1231">
        <v>6769</v>
      </c>
      <c r="M45" s="1232">
        <v>6569</v>
      </c>
    </row>
    <row r="46" spans="2:13" ht="27.75" customHeight="1" x14ac:dyDescent="0.15">
      <c r="B46" s="1225"/>
      <c r="C46" s="1226"/>
      <c r="D46" s="1233"/>
      <c r="E46" s="1228" t="s">
        <v>568</v>
      </c>
      <c r="F46" s="1228"/>
      <c r="G46" s="1228"/>
      <c r="H46" s="1229"/>
      <c r="I46" s="1230" t="s">
        <v>354</v>
      </c>
      <c r="J46" s="1231" t="s">
        <v>354</v>
      </c>
      <c r="K46" s="1231" t="s">
        <v>354</v>
      </c>
      <c r="L46" s="1231" t="s">
        <v>354</v>
      </c>
      <c r="M46" s="1232" t="s">
        <v>354</v>
      </c>
    </row>
    <row r="47" spans="2:13" ht="27.75" customHeight="1" x14ac:dyDescent="0.15">
      <c r="B47" s="1225"/>
      <c r="C47" s="1226"/>
      <c r="D47" s="1234"/>
      <c r="E47" s="1235" t="s">
        <v>569</v>
      </c>
      <c r="F47" s="1236"/>
      <c r="G47" s="1236"/>
      <c r="H47" s="1237"/>
      <c r="I47" s="1230" t="s">
        <v>354</v>
      </c>
      <c r="J47" s="1231" t="s">
        <v>354</v>
      </c>
      <c r="K47" s="1231" t="s">
        <v>354</v>
      </c>
      <c r="L47" s="1231" t="s">
        <v>354</v>
      </c>
      <c r="M47" s="1232" t="s">
        <v>354</v>
      </c>
    </row>
    <row r="48" spans="2:13" ht="27.75" customHeight="1" x14ac:dyDescent="0.15">
      <c r="B48" s="1225"/>
      <c r="C48" s="1226"/>
      <c r="D48" s="1227"/>
      <c r="E48" s="1228" t="s">
        <v>570</v>
      </c>
      <c r="F48" s="1228"/>
      <c r="G48" s="1228"/>
      <c r="H48" s="1229"/>
      <c r="I48" s="1230" t="s">
        <v>354</v>
      </c>
      <c r="J48" s="1231" t="s">
        <v>354</v>
      </c>
      <c r="K48" s="1231" t="s">
        <v>354</v>
      </c>
      <c r="L48" s="1231" t="s">
        <v>354</v>
      </c>
      <c r="M48" s="1232" t="s">
        <v>354</v>
      </c>
    </row>
    <row r="49" spans="2:13" ht="27.75" customHeight="1" x14ac:dyDescent="0.15">
      <c r="B49" s="1238"/>
      <c r="C49" s="1239"/>
      <c r="D49" s="1227"/>
      <c r="E49" s="1228" t="s">
        <v>571</v>
      </c>
      <c r="F49" s="1228"/>
      <c r="G49" s="1228"/>
      <c r="H49" s="1229"/>
      <c r="I49" s="1230" t="s">
        <v>354</v>
      </c>
      <c r="J49" s="1231" t="s">
        <v>354</v>
      </c>
      <c r="K49" s="1231" t="s">
        <v>354</v>
      </c>
      <c r="L49" s="1231" t="s">
        <v>354</v>
      </c>
      <c r="M49" s="1232" t="s">
        <v>354</v>
      </c>
    </row>
    <row r="50" spans="2:13" ht="27.75" customHeight="1" x14ac:dyDescent="0.15">
      <c r="B50" s="1240" t="s">
        <v>572</v>
      </c>
      <c r="C50" s="1241"/>
      <c r="D50" s="1242"/>
      <c r="E50" s="1228" t="s">
        <v>573</v>
      </c>
      <c r="F50" s="1228"/>
      <c r="G50" s="1228"/>
      <c r="H50" s="1229"/>
      <c r="I50" s="1230">
        <v>29069</v>
      </c>
      <c r="J50" s="1231">
        <v>26740</v>
      </c>
      <c r="K50" s="1231">
        <v>26949</v>
      </c>
      <c r="L50" s="1231">
        <v>26961</v>
      </c>
      <c r="M50" s="1232">
        <v>24566</v>
      </c>
    </row>
    <row r="51" spans="2:13" ht="27.75" customHeight="1" x14ac:dyDescent="0.15">
      <c r="B51" s="1225"/>
      <c r="C51" s="1226"/>
      <c r="D51" s="1227"/>
      <c r="E51" s="1228" t="s">
        <v>574</v>
      </c>
      <c r="F51" s="1228"/>
      <c r="G51" s="1228"/>
      <c r="H51" s="1229"/>
      <c r="I51" s="1230">
        <v>7105</v>
      </c>
      <c r="J51" s="1231">
        <v>7062</v>
      </c>
      <c r="K51" s="1231">
        <v>14376</v>
      </c>
      <c r="L51" s="1231">
        <v>13263</v>
      </c>
      <c r="M51" s="1232">
        <v>13813</v>
      </c>
    </row>
    <row r="52" spans="2:13" ht="27.75" customHeight="1" x14ac:dyDescent="0.15">
      <c r="B52" s="1238"/>
      <c r="C52" s="1239"/>
      <c r="D52" s="1227"/>
      <c r="E52" s="1228" t="s">
        <v>575</v>
      </c>
      <c r="F52" s="1228"/>
      <c r="G52" s="1228"/>
      <c r="H52" s="1229"/>
      <c r="I52" s="1230">
        <v>28033</v>
      </c>
      <c r="J52" s="1231">
        <v>27860</v>
      </c>
      <c r="K52" s="1231">
        <v>28287</v>
      </c>
      <c r="L52" s="1231">
        <v>29385</v>
      </c>
      <c r="M52" s="1232">
        <v>30533</v>
      </c>
    </row>
    <row r="53" spans="2:13" ht="27.75" customHeight="1" thickBot="1" x14ac:dyDescent="0.2">
      <c r="B53" s="1243" t="s">
        <v>576</v>
      </c>
      <c r="C53" s="1244"/>
      <c r="D53" s="1245"/>
      <c r="E53" s="1246" t="s">
        <v>577</v>
      </c>
      <c r="F53" s="1246"/>
      <c r="G53" s="1246"/>
      <c r="H53" s="1247"/>
      <c r="I53" s="1248">
        <v>-7595</v>
      </c>
      <c r="J53" s="1249">
        <v>-6260</v>
      </c>
      <c r="K53" s="1249">
        <v>-7439</v>
      </c>
      <c r="L53" s="1249">
        <v>-4670</v>
      </c>
      <c r="M53" s="1250">
        <v>1228</v>
      </c>
    </row>
    <row r="54" spans="2:13" ht="27.75" customHeight="1" x14ac:dyDescent="0.15">
      <c r="B54" s="1251" t="s">
        <v>578</v>
      </c>
      <c r="C54" s="1252"/>
      <c r="D54" s="1252"/>
      <c r="E54" s="1253"/>
      <c r="F54" s="1253"/>
      <c r="G54" s="1253"/>
      <c r="H54" s="1253"/>
      <c r="I54" s="1254"/>
      <c r="J54" s="1254"/>
      <c r="K54" s="1254"/>
      <c r="L54" s="1254"/>
      <c r="M54" s="125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xYUCqSQLBI8DiPQ5UBN+T/+Alw1gQuAI/XZDuizWRyfGLzL+H6c6OL6QRCPHQO6/fOHzC+Rfa/rZ+VPgSiAA==" saltValue="79YO4RrqKR00Ys3JOhT0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076" customWidth="1"/>
    <col min="2" max="2" width="16.375" style="1076" customWidth="1"/>
    <col min="3" max="5" width="26.25" style="1076" customWidth="1"/>
    <col min="6" max="8" width="24.25" style="1076" customWidth="1"/>
    <col min="9" max="14" width="26" style="1076" customWidth="1"/>
    <col min="15" max="15" width="6.125" style="1076" customWidth="1"/>
    <col min="16" max="16" width="9" style="1076" hidden="1" customWidth="1"/>
    <col min="17" max="20" width="0" style="1076" hidden="1" customWidth="1"/>
    <col min="21" max="21" width="9" style="1076" hidden="1" customWidth="1"/>
    <col min="22" max="22" width="0" style="1076" hidden="1" customWidth="1"/>
    <col min="23" max="23" width="9" style="1076" hidden="1" customWidth="1"/>
    <col min="24" max="16384" width="0" style="107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7"/>
      <c r="C53" s="1077"/>
      <c r="D53" s="1077"/>
      <c r="E53" s="1077"/>
      <c r="F53" s="1077"/>
      <c r="G53" s="1077"/>
      <c r="H53" s="1255" t="s">
        <v>579</v>
      </c>
    </row>
    <row r="54" spans="2:8" ht="29.25" customHeight="1" thickBot="1" x14ac:dyDescent="0.25">
      <c r="B54" s="1256" t="s">
        <v>26</v>
      </c>
      <c r="C54" s="1257"/>
      <c r="D54" s="1257"/>
      <c r="E54" s="1258" t="s">
        <v>511</v>
      </c>
      <c r="F54" s="1259" t="s">
        <v>6</v>
      </c>
      <c r="G54" s="1259" t="s">
        <v>7</v>
      </c>
      <c r="H54" s="1260" t="s">
        <v>8</v>
      </c>
    </row>
    <row r="55" spans="2:8" ht="52.5" customHeight="1" x14ac:dyDescent="0.15">
      <c r="B55" s="1261"/>
      <c r="C55" s="1262" t="s">
        <v>123</v>
      </c>
      <c r="D55" s="1262"/>
      <c r="E55" s="1263"/>
      <c r="F55" s="1264">
        <v>5399</v>
      </c>
      <c r="G55" s="1264">
        <v>5006</v>
      </c>
      <c r="H55" s="1265">
        <v>4184</v>
      </c>
    </row>
    <row r="56" spans="2:8" ht="52.5" customHeight="1" x14ac:dyDescent="0.15">
      <c r="B56" s="1266"/>
      <c r="C56" s="1267" t="s">
        <v>580</v>
      </c>
      <c r="D56" s="1267"/>
      <c r="E56" s="1268"/>
      <c r="F56" s="1269">
        <v>1663</v>
      </c>
      <c r="G56" s="1269">
        <v>1914</v>
      </c>
      <c r="H56" s="1270">
        <v>2564</v>
      </c>
    </row>
    <row r="57" spans="2:8" ht="53.25" customHeight="1" x14ac:dyDescent="0.15">
      <c r="B57" s="1266"/>
      <c r="C57" s="1271" t="s">
        <v>128</v>
      </c>
      <c r="D57" s="1271"/>
      <c r="E57" s="1272"/>
      <c r="F57" s="1273">
        <v>17825</v>
      </c>
      <c r="G57" s="1273">
        <v>17369</v>
      </c>
      <c r="H57" s="1274">
        <v>15414</v>
      </c>
    </row>
    <row r="58" spans="2:8" ht="45.75" customHeight="1" x14ac:dyDescent="0.15">
      <c r="B58" s="1275"/>
      <c r="C58" s="1276" t="s">
        <v>581</v>
      </c>
      <c r="D58" s="1277"/>
      <c r="E58" s="1278"/>
      <c r="F58" s="1279">
        <v>8764</v>
      </c>
      <c r="G58" s="1279">
        <v>8156</v>
      </c>
      <c r="H58" s="1280">
        <v>7002</v>
      </c>
    </row>
    <row r="59" spans="2:8" ht="45.75" customHeight="1" x14ac:dyDescent="0.15">
      <c r="B59" s="1275"/>
      <c r="C59" s="1276" t="s">
        <v>582</v>
      </c>
      <c r="D59" s="1277"/>
      <c r="E59" s="1278"/>
      <c r="F59" s="1279">
        <v>2338</v>
      </c>
      <c r="G59" s="1279">
        <v>2958</v>
      </c>
      <c r="H59" s="1280">
        <v>3158</v>
      </c>
    </row>
    <row r="60" spans="2:8" ht="45.75" customHeight="1" x14ac:dyDescent="0.15">
      <c r="B60" s="1275"/>
      <c r="C60" s="1276" t="s">
        <v>583</v>
      </c>
      <c r="D60" s="1277"/>
      <c r="E60" s="1278"/>
      <c r="F60" s="1279">
        <v>1082</v>
      </c>
      <c r="G60" s="1279">
        <v>1062</v>
      </c>
      <c r="H60" s="1280">
        <v>1037</v>
      </c>
    </row>
    <row r="61" spans="2:8" ht="45.75" customHeight="1" x14ac:dyDescent="0.15">
      <c r="B61" s="1275"/>
      <c r="C61" s="1276" t="s">
        <v>584</v>
      </c>
      <c r="D61" s="1277"/>
      <c r="E61" s="1278"/>
      <c r="F61" s="1279">
        <v>918</v>
      </c>
      <c r="G61" s="1279">
        <v>821</v>
      </c>
      <c r="H61" s="1280">
        <v>724</v>
      </c>
    </row>
    <row r="62" spans="2:8" ht="45.75" customHeight="1" thickBot="1" x14ac:dyDescent="0.2">
      <c r="B62" s="1281"/>
      <c r="C62" s="1282" t="s">
        <v>585</v>
      </c>
      <c r="D62" s="1283"/>
      <c r="E62" s="1284"/>
      <c r="F62" s="1285">
        <v>587</v>
      </c>
      <c r="G62" s="1285">
        <v>495</v>
      </c>
      <c r="H62" s="1286">
        <v>704</v>
      </c>
    </row>
    <row r="63" spans="2:8" ht="52.5" customHeight="1" thickBot="1" x14ac:dyDescent="0.2">
      <c r="B63" s="1287"/>
      <c r="C63" s="1288" t="s">
        <v>586</v>
      </c>
      <c r="D63" s="1288"/>
      <c r="E63" s="1289"/>
      <c r="F63" s="1290">
        <v>24887</v>
      </c>
      <c r="G63" s="1290">
        <v>24289</v>
      </c>
      <c r="H63" s="1291">
        <v>22162</v>
      </c>
    </row>
    <row r="64" spans="2:8" ht="15" customHeight="1" x14ac:dyDescent="0.15"/>
  </sheetData>
  <sheetProtection algorithmName="SHA-512" hashValue="QK76mqdD5EY+p6J2q1YZPrM19IBJ0A30NBnBArkzsWO/HCab0ZaQB0IbJBKTnKcDd/VH6Dfep1h0UFAWwVLLzw==" saltValue="GnOPdCa8Qnqmv3RcV4A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7"/>
      <c r="BR51" s="47"/>
      <c r="BS51" s="47"/>
      <c r="BT51" s="47"/>
      <c r="BU51" s="47"/>
      <c r="BV51" s="47"/>
      <c r="BW51" s="47"/>
      <c r="BX51" s="46"/>
      <c r="BY51" s="47"/>
      <c r="BZ51" s="47"/>
      <c r="CA51" s="47"/>
      <c r="CB51" s="47"/>
      <c r="CC51" s="47"/>
      <c r="CD51" s="47"/>
      <c r="CE51" s="47"/>
      <c r="CF51" s="46"/>
      <c r="CG51" s="47"/>
      <c r="CH51" s="47"/>
      <c r="CI51" s="47"/>
      <c r="CJ51" s="47"/>
      <c r="CK51" s="47"/>
      <c r="CL51" s="47"/>
      <c r="CM51" s="47"/>
      <c r="CN51" s="46"/>
      <c r="CO51" s="47"/>
      <c r="CP51" s="47"/>
      <c r="CQ51" s="47"/>
      <c r="CR51" s="47"/>
      <c r="CS51" s="47"/>
      <c r="CT51" s="47"/>
      <c r="CU51" s="47"/>
      <c r="CV51" s="46"/>
      <c r="CW51" s="47"/>
      <c r="CX51" s="47"/>
      <c r="CY51" s="47"/>
      <c r="CZ51" s="47"/>
      <c r="DA51" s="47"/>
      <c r="DB51" s="47"/>
      <c r="DC51" s="47"/>
    </row>
    <row r="52" spans="1:109" x14ac:dyDescent="0.15">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row>
    <row r="53" spans="1:109" x14ac:dyDescent="0.15">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v>54.5</v>
      </c>
      <c r="BQ53" s="47"/>
      <c r="BR53" s="47"/>
      <c r="BS53" s="47"/>
      <c r="BT53" s="47"/>
      <c r="BU53" s="47"/>
      <c r="BV53" s="47"/>
      <c r="BW53" s="47"/>
      <c r="BX53" s="46"/>
      <c r="BY53" s="47"/>
      <c r="BZ53" s="47"/>
      <c r="CA53" s="47"/>
      <c r="CB53" s="47"/>
      <c r="CC53" s="47"/>
      <c r="CD53" s="47"/>
      <c r="CE53" s="47"/>
      <c r="CF53" s="46"/>
      <c r="CG53" s="47"/>
      <c r="CH53" s="47"/>
      <c r="CI53" s="47"/>
      <c r="CJ53" s="47"/>
      <c r="CK53" s="47"/>
      <c r="CL53" s="47"/>
      <c r="CM53" s="47"/>
      <c r="CN53" s="46"/>
      <c r="CO53" s="47"/>
      <c r="CP53" s="47"/>
      <c r="CQ53" s="47"/>
      <c r="CR53" s="47"/>
      <c r="CS53" s="47"/>
      <c r="CT53" s="47"/>
      <c r="CU53" s="47"/>
      <c r="CV53" s="46"/>
      <c r="CW53" s="47"/>
      <c r="CX53" s="47"/>
      <c r="CY53" s="47"/>
      <c r="CZ53" s="47"/>
      <c r="DA53" s="47"/>
      <c r="DB53" s="47"/>
      <c r="DC53" s="47"/>
    </row>
    <row r="54" spans="1:109" x14ac:dyDescent="0.15">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row>
    <row r="55" spans="1:109" x14ac:dyDescent="0.15">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v>15</v>
      </c>
      <c r="BQ55" s="47"/>
      <c r="BR55" s="47"/>
      <c r="BS55" s="47"/>
      <c r="BT55" s="47"/>
      <c r="BU55" s="47"/>
      <c r="BV55" s="47"/>
      <c r="BW55" s="47"/>
      <c r="BX55" s="46"/>
      <c r="BY55" s="47"/>
      <c r="BZ55" s="47"/>
      <c r="CA55" s="47"/>
      <c r="CB55" s="47"/>
      <c r="CC55" s="47"/>
      <c r="CD55" s="47"/>
      <c r="CE55" s="47"/>
      <c r="CF55" s="46"/>
      <c r="CG55" s="47"/>
      <c r="CH55" s="47"/>
      <c r="CI55" s="47"/>
      <c r="CJ55" s="47"/>
      <c r="CK55" s="47"/>
      <c r="CL55" s="47"/>
      <c r="CM55" s="47"/>
      <c r="CN55" s="46"/>
      <c r="CO55" s="47"/>
      <c r="CP55" s="47"/>
      <c r="CQ55" s="47"/>
      <c r="CR55" s="47"/>
      <c r="CS55" s="47"/>
      <c r="CT55" s="47"/>
      <c r="CU55" s="47"/>
      <c r="CV55" s="46"/>
      <c r="CW55" s="47"/>
      <c r="CX55" s="47"/>
      <c r="CY55" s="47"/>
      <c r="CZ55" s="47"/>
      <c r="DA55" s="47"/>
      <c r="DB55" s="47"/>
      <c r="DC55" s="47"/>
    </row>
    <row r="56" spans="1:109" x14ac:dyDescent="0.15">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row>
    <row r="57" spans="1:109" s="20" customFormat="1" x14ac:dyDescent="0.15">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v>60.1</v>
      </c>
      <c r="BQ57" s="47"/>
      <c r="BR57" s="47"/>
      <c r="BS57" s="47"/>
      <c r="BT57" s="47"/>
      <c r="BU57" s="47"/>
      <c r="BV57" s="47"/>
      <c r="BW57" s="47"/>
      <c r="BX57" s="46"/>
      <c r="BY57" s="47"/>
      <c r="BZ57" s="47"/>
      <c r="CA57" s="47"/>
      <c r="CB57" s="47"/>
      <c r="CC57" s="47"/>
      <c r="CD57" s="47"/>
      <c r="CE57" s="47"/>
      <c r="CF57" s="46"/>
      <c r="CG57" s="47"/>
      <c r="CH57" s="47"/>
      <c r="CI57" s="47"/>
      <c r="CJ57" s="47"/>
      <c r="CK57" s="47"/>
      <c r="CL57" s="47"/>
      <c r="CM57" s="47"/>
      <c r="CN57" s="46"/>
      <c r="CO57" s="47"/>
      <c r="CP57" s="47"/>
      <c r="CQ57" s="47"/>
      <c r="CR57" s="47"/>
      <c r="CS57" s="47"/>
      <c r="CT57" s="47"/>
      <c r="CU57" s="47"/>
      <c r="CV57" s="46"/>
      <c r="CW57" s="47"/>
      <c r="CX57" s="47"/>
      <c r="CY57" s="47"/>
      <c r="CZ57" s="47"/>
      <c r="DA57" s="47"/>
      <c r="DB57" s="47"/>
      <c r="DC57" s="47"/>
      <c r="DD57" s="25"/>
      <c r="DE57" s="24"/>
    </row>
    <row r="58" spans="1:109" s="20" customFormat="1" x14ac:dyDescent="0.15">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v>4.8</v>
      </c>
      <c r="CW73" s="47"/>
      <c r="CX73" s="47"/>
      <c r="CY73" s="47"/>
      <c r="CZ73" s="47"/>
      <c r="DA73" s="47"/>
      <c r="DB73" s="47"/>
      <c r="DC73" s="47"/>
    </row>
    <row r="74" spans="2:107" x14ac:dyDescent="0.15">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row>
    <row r="75" spans="2:107" x14ac:dyDescent="0.15">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7">
        <v>0.5</v>
      </c>
      <c r="BQ75" s="47"/>
      <c r="BR75" s="47"/>
      <c r="BS75" s="47"/>
      <c r="BT75" s="47"/>
      <c r="BU75" s="47"/>
      <c r="BV75" s="47"/>
      <c r="BW75" s="47"/>
      <c r="BX75" s="47">
        <v>0.3</v>
      </c>
      <c r="BY75" s="47"/>
      <c r="BZ75" s="47"/>
      <c r="CA75" s="47"/>
      <c r="CB75" s="47"/>
      <c r="CC75" s="47"/>
      <c r="CD75" s="47"/>
      <c r="CE75" s="47"/>
      <c r="CF75" s="47">
        <v>0.5</v>
      </c>
      <c r="CG75" s="47"/>
      <c r="CH75" s="47"/>
      <c r="CI75" s="47"/>
      <c r="CJ75" s="47"/>
      <c r="CK75" s="47"/>
      <c r="CL75" s="47"/>
      <c r="CM75" s="47"/>
      <c r="CN75" s="47">
        <v>1.5</v>
      </c>
      <c r="CO75" s="47"/>
      <c r="CP75" s="47"/>
      <c r="CQ75" s="47"/>
      <c r="CR75" s="47"/>
      <c r="CS75" s="47"/>
      <c r="CT75" s="47"/>
      <c r="CU75" s="47"/>
      <c r="CV75" s="47">
        <v>2</v>
      </c>
      <c r="CW75" s="47"/>
      <c r="CX75" s="47"/>
      <c r="CY75" s="47"/>
      <c r="CZ75" s="47"/>
      <c r="DA75" s="47"/>
      <c r="DB75" s="47"/>
      <c r="DC75" s="47"/>
    </row>
    <row r="76" spans="2:107" x14ac:dyDescent="0.15">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row>
    <row r="77" spans="2:107" x14ac:dyDescent="0.15">
      <c r="B77" s="12"/>
      <c r="G77" s="41"/>
      <c r="H77" s="41"/>
      <c r="I77" s="41"/>
      <c r="J77" s="41"/>
      <c r="K77" s="62"/>
      <c r="L77" s="62"/>
      <c r="M77" s="62"/>
      <c r="N77" s="62"/>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7">
        <v>15</v>
      </c>
      <c r="BQ77" s="47"/>
      <c r="BR77" s="47"/>
      <c r="BS77" s="47"/>
      <c r="BT77" s="47"/>
      <c r="BU77" s="47"/>
      <c r="BV77" s="47"/>
      <c r="BW77" s="47"/>
      <c r="BX77" s="47">
        <v>12.2</v>
      </c>
      <c r="BY77" s="47"/>
      <c r="BZ77" s="47"/>
      <c r="CA77" s="47"/>
      <c r="CB77" s="47"/>
      <c r="CC77" s="47"/>
      <c r="CD77" s="47"/>
      <c r="CE77" s="47"/>
      <c r="CF77" s="47">
        <v>5</v>
      </c>
      <c r="CG77" s="47"/>
      <c r="CH77" s="47"/>
      <c r="CI77" s="47"/>
      <c r="CJ77" s="47"/>
      <c r="CK77" s="47"/>
      <c r="CL77" s="47"/>
      <c r="CM77" s="47"/>
      <c r="CN77" s="47">
        <v>5.4</v>
      </c>
      <c r="CO77" s="47"/>
      <c r="CP77" s="47"/>
      <c r="CQ77" s="47"/>
      <c r="CR77" s="47"/>
      <c r="CS77" s="47"/>
      <c r="CT77" s="47"/>
      <c r="CU77" s="47"/>
      <c r="CV77" s="47">
        <v>3.9</v>
      </c>
      <c r="CW77" s="47"/>
      <c r="CX77" s="47"/>
      <c r="CY77" s="47"/>
      <c r="CZ77" s="47"/>
      <c r="DA77" s="47"/>
      <c r="DB77" s="47"/>
      <c r="DC77" s="47"/>
    </row>
    <row r="78" spans="2:107" x14ac:dyDescent="0.15">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row>
    <row r="79" spans="2:107" x14ac:dyDescent="0.15">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7">
        <v>5</v>
      </c>
      <c r="BQ79" s="47"/>
      <c r="BR79" s="47"/>
      <c r="BS79" s="47"/>
      <c r="BT79" s="47"/>
      <c r="BU79" s="47"/>
      <c r="BV79" s="47"/>
      <c r="BW79" s="47"/>
      <c r="BX79" s="47">
        <v>4.8</v>
      </c>
      <c r="BY79" s="47"/>
      <c r="BZ79" s="47"/>
      <c r="CA79" s="47"/>
      <c r="CB79" s="47"/>
      <c r="CC79" s="47"/>
      <c r="CD79" s="47"/>
      <c r="CE79" s="47"/>
      <c r="CF79" s="47">
        <v>4.5</v>
      </c>
      <c r="CG79" s="47"/>
      <c r="CH79" s="47"/>
      <c r="CI79" s="47"/>
      <c r="CJ79" s="47"/>
      <c r="CK79" s="47"/>
      <c r="CL79" s="47"/>
      <c r="CM79" s="47"/>
      <c r="CN79" s="47">
        <v>4.2</v>
      </c>
      <c r="CO79" s="47"/>
      <c r="CP79" s="47"/>
      <c r="CQ79" s="47"/>
      <c r="CR79" s="47"/>
      <c r="CS79" s="47"/>
      <c r="CT79" s="47"/>
      <c r="CU79" s="47"/>
      <c r="CV79" s="47">
        <v>4.2</v>
      </c>
      <c r="CW79" s="47"/>
      <c r="CX79" s="47"/>
      <c r="CY79" s="47"/>
      <c r="CZ79" s="47"/>
      <c r="DA79" s="47"/>
      <c r="DB79" s="47"/>
      <c r="DC79" s="47"/>
    </row>
    <row r="80" spans="2:107" x14ac:dyDescent="0.15">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H/8bU1izc/xfxEZlUjV58xazF/ChR+RqBIfXorlchvGziPY4gk1n92YVXDcR4++HPAK2J8tjhY1XibGMhuR/6w==" saltValue="vB2Bj4unTt1d3JVq9eFe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8VdJpVdMWrh4/U2y9xHIrwR4yxGewVX00K0L3NYS+9mki9kySmro48arDoSiTaBedW17sC3EY2ztdbOEzrHGw==" saltValue="aYSu/Lat7tDHpT1n88lS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aDyWEYKr+BfyVBgjFW/vpo4EAaBqyN4pWeeeSSmaHeJ1VvkU6l8rjclEeCgpjv54GX5+GmepIkAIGu9H2uLEdQ==" saltValue="+nYXE8noC3xfnJjFtsH8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植松　大輔(手動)</cp:lastModifiedBy>
  <cp:lastPrinted>2022-09-16T05:45:41Z</cp:lastPrinted>
  <dcterms:created xsi:type="dcterms:W3CDTF">2022-07-27T05:06:38Z</dcterms:created>
  <dcterms:modified xsi:type="dcterms:W3CDTF">2023-05-31T00:16:25Z</dcterms:modified>
  <cp:category/>
</cp:coreProperties>
</file>