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2xCjuwHnF9WwU8rYQ6ji8KrQrzJVpUK0pDcMhUM23GKlK9JqL3vj4USd2P/4izLINdELncSHYYfLUx0ZQcJPQ==" workbookSaltValue="vdJGA+bL5KVydlDqcIR0HA==" workbookSpinCount="100000" lockStructure="1"/>
  <bookViews>
    <workbookView xWindow="0" yWindow="30" windowWidth="15360" windowHeight="760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<sst xmlns="http://schemas.openxmlformats.org/spreadsheetml/2006/main" count="232" uniqueCount="120">
  <si>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</si>
  <si>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</si>
  <si>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</si>
  <si>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</si>
  <si>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</si>
  <si>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</si>
  <si>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</si>
  <si>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</si>
  <si>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</si>
  <si>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</si>
  <si>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</si>
  <si>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</si>
  <si>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</si>
  <si>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</si>
  <si>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</si>
  <si>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</si>
  <si>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</si>
  <si>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</si>
  <si>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</si>
  <si>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</si>
  <si>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</si>
  <si>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</si>
  <si>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</si>
  <si>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</si>
  <si>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</si>
  <si>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</si>
  <si>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</si>
  <si>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</si>
  <si>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</si>
  <si>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</si>
  <si>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</si>
  <si>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</si>
  <si>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</si>
  <si>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</si>
  <si>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</si>
  <si>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</si>
  <si>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</si>
  <si>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</si>
  <si>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</si>
  <si>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</si>
  <si>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</si>
  <si>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</si>
  <si>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</si>
  <si>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</si>
  <si>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</si>
  <si>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</si>
  <si>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</si>
  <si>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</si>
  <si>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</si>
  <si>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</si>
  <si>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</si>
  <si>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</si>
  <si>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</si>
  <si>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</si>
  <si>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</si>
  <si>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</si>
  <si>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</si>
  <si>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</si>
  <si>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</si>
  <si>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</si>
  <si>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</si>
  <si>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</si>
  <si>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</si>
  <si>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</si>
  <si>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</si>
  <si>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</si>
  <si>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</si>
  <si>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</si>
  <si>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</si>
  <si>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</si>
  <si>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</si>
  <si>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</si>
  <si>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</si>
  <si>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</si>
  <si>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</si>
  <si>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</si>
  <si>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</si>
  <si>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</si>
  <si>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</si>
  <si>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</si>
  <si>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</si>
  <si>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</si>
  <si>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</si>
  <si>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</si>
  <si>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</si>
  <si>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</si>
  <si>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</si>
  <si>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</si>
  <si>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</si>
  <si>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</si>
  <si>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</si>
  <si>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</si>
  <si>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</si>
  <si>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</si>
  <si>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</si>
  <si>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</si>
  <si>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</si>
  <si>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</si>
  <si>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</si>
  <si>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</si>
  <si>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</si>
  <si>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</si>
  <si>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</si>
  <si>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</si>
  <si>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</si>
  <si>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箕面市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</si>
  <si>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</si>
  <si>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</si>
  <si>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</si>
  <si>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</si>
  <si>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</si>
  <si>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</si>
  <si>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</si>
  <si>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</si>
  <si>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</si>
  <si>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</si>
  <si>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</si>
  <si>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②⑤⑥平成29年度の経常収支比率は100%を超えているものの、施設・管路の更新に伴う減価償却費の増加等により、前年度に比べて減少しました。また、経常費用が増加したことに伴い給水原価も前年度に比べて増加し、料金回収率も前年度に比べて減少しましたが、いずれも類似団体平均値や全国平均値と比較すると良好な数値であり、経営の健全性は十分に保たれています。
　なお、累積欠損金については、平成6年度以降発生していません。
　③工事の竣工時期等による未払金の増減により、流動負債に年度間のばらつきが見られますが、平成29年度の流動比率は前年度より減少したものの、類似団体平均値を上回っており、短期債務に対する支払能力については確保できています。
　④施設・管路の大量更新を控えていることから、各年度の企業債の借入額は償還額の範囲内にとどめ、債務残高の抑制に努めています。
　⑦⑧全国平均値や類似団体平均値と比べて施設利用率が高く、有収率も高いことから、本市が所有する施設の効率的な稼働が収益につながっていると考えられます。</t>
    <rPh sb="5" eb="7">
      <t>ヘイセイ</t>
    </rPh>
    <rPh sb="9" eb="11">
      <t>ネンド</t>
    </rPh>
    <rPh sb="24" eb="25">
      <t>コ</t>
    </rPh>
    <rPh sb="33" eb="35">
      <t>シセツ</t>
    </rPh>
    <rPh sb="36" eb="38">
      <t>カンロ</t>
    </rPh>
    <rPh sb="39" eb="41">
      <t>コウシン</t>
    </rPh>
    <rPh sb="42" eb="43">
      <t>トモナ</t>
    </rPh>
    <rPh sb="44" eb="46">
      <t>ゲンカ</t>
    </rPh>
    <rPh sb="46" eb="49">
      <t>ショウキャクヒ</t>
    </rPh>
    <rPh sb="50" eb="52">
      <t>ゾウカ</t>
    </rPh>
    <rPh sb="52" eb="53">
      <t>トウ</t>
    </rPh>
    <rPh sb="61" eb="62">
      <t>クラ</t>
    </rPh>
    <rPh sb="64" eb="66">
      <t>ゲンショウ</t>
    </rPh>
    <rPh sb="74" eb="76">
      <t>ケイジョウ</t>
    </rPh>
    <rPh sb="76" eb="78">
      <t>ヒヨウ</t>
    </rPh>
    <rPh sb="79" eb="81">
      <t>ゾウカ</t>
    </rPh>
    <rPh sb="86" eb="87">
      <t>トモナ</t>
    </rPh>
    <rPh sb="88" eb="92">
      <t>キュウスイゲンカ</t>
    </rPh>
    <rPh sb="93" eb="96">
      <t>ゼンネンド</t>
    </rPh>
    <rPh sb="97" eb="98">
      <t>クラ</t>
    </rPh>
    <rPh sb="100" eb="102">
      <t>ゾウカ</t>
    </rPh>
    <rPh sb="104" eb="106">
      <t>リョウキン</t>
    </rPh>
    <rPh sb="106" eb="109">
      <t>カイシュウリツ</t>
    </rPh>
    <rPh sb="110" eb="113">
      <t>ゼンネンド</t>
    </rPh>
    <rPh sb="114" eb="115">
      <t>クラ</t>
    </rPh>
    <rPh sb="117" eb="119">
      <t>ゲンショウ</t>
    </rPh>
    <rPh sb="129" eb="131">
      <t>ルイジ</t>
    </rPh>
    <rPh sb="131" eb="133">
      <t>ダンタイ</t>
    </rPh>
    <rPh sb="133" eb="136">
      <t>ヘイキンチ</t>
    </rPh>
    <rPh sb="137" eb="139">
      <t>ゼンコク</t>
    </rPh>
    <rPh sb="139" eb="142">
      <t>ヘイキンチ</t>
    </rPh>
    <rPh sb="143" eb="145">
      <t>ヒカク</t>
    </rPh>
    <rPh sb="148" eb="150">
      <t>リョウコウ</t>
    </rPh>
    <rPh sb="151" eb="153">
      <t>スウチ</t>
    </rPh>
    <rPh sb="157" eb="159">
      <t>ケイエイ</t>
    </rPh>
    <rPh sb="160" eb="163">
      <t>ケンゼンセイ</t>
    </rPh>
    <rPh sb="164" eb="166">
      <t>ジュウブン</t>
    </rPh>
    <rPh sb="167" eb="168">
      <t>タモ</t>
    </rPh>
    <rPh sb="210" eb="212">
      <t>コウジ</t>
    </rPh>
    <rPh sb="213" eb="215">
      <t>シュンコウ</t>
    </rPh>
    <rPh sb="215" eb="217">
      <t>ジキ</t>
    </rPh>
    <rPh sb="217" eb="218">
      <t>トウ</t>
    </rPh>
    <rPh sb="221" eb="224">
      <t>ミバライキン</t>
    </rPh>
    <rPh sb="225" eb="227">
      <t>ゾウゲン</t>
    </rPh>
    <rPh sb="231" eb="233">
      <t>リュウドウ</t>
    </rPh>
    <rPh sb="233" eb="235">
      <t>フサイ</t>
    </rPh>
    <rPh sb="236" eb="239">
      <t>ネンドカン</t>
    </rPh>
    <rPh sb="245" eb="246">
      <t>ミ</t>
    </rPh>
    <rPh sb="252" eb="254">
      <t>ヘイセイ</t>
    </rPh>
    <rPh sb="256" eb="258">
      <t>ネンド</t>
    </rPh>
    <rPh sb="264" eb="267">
      <t>ゼンネンド</t>
    </rPh>
    <rPh sb="269" eb="271">
      <t>ゲンショウ</t>
    </rPh>
    <rPh sb="277" eb="279">
      <t>ルイジ</t>
    </rPh>
    <rPh sb="279" eb="281">
      <t>ダンタイ</t>
    </rPh>
    <rPh sb="281" eb="284">
      <t>ヘイキンチ</t>
    </rPh>
    <rPh sb="285" eb="287">
      <t>ウワマワ</t>
    </rPh>
    <rPh sb="300" eb="302">
      <t>シハライ</t>
    </rPh>
    <rPh sb="302" eb="304">
      <t>ノウリョク</t>
    </rPh>
    <rPh sb="309" eb="311">
      <t>カクホ</t>
    </rPh>
    <rPh sb="321" eb="323">
      <t>シセツ</t>
    </rPh>
    <rPh sb="324" eb="326">
      <t>カンロ</t>
    </rPh>
    <rPh sb="327" eb="329">
      <t>タイリョウ</t>
    </rPh>
    <rPh sb="329" eb="331">
      <t>コウシン</t>
    </rPh>
    <rPh sb="332" eb="333">
      <t>ヒカ</t>
    </rPh>
    <rPh sb="342" eb="345">
      <t>カクネンド</t>
    </rPh>
    <rPh sb="346" eb="349">
      <t>キギョウサイ</t>
    </rPh>
    <rPh sb="350" eb="352">
      <t>カリイレ</t>
    </rPh>
    <rPh sb="352" eb="353">
      <t>ガク</t>
    </rPh>
    <rPh sb="354" eb="357">
      <t>ショウカンガク</t>
    </rPh>
    <rPh sb="358" eb="361">
      <t>ハンイナイ</t>
    </rPh>
    <rPh sb="366" eb="368">
      <t>サイム</t>
    </rPh>
    <rPh sb="368" eb="370">
      <t>ザンダカ</t>
    </rPh>
    <rPh sb="371" eb="373">
      <t>ヨクセイ</t>
    </rPh>
    <rPh sb="374" eb="375">
      <t>ツト</t>
    </rPh>
    <rPh sb="385" eb="387">
      <t>ゼンコク</t>
    </rPh>
    <rPh sb="387" eb="390">
      <t>ヘイキンチ</t>
    </rPh>
    <rPh sb="391" eb="393">
      <t>ルイジ</t>
    </rPh>
    <rPh sb="393" eb="395">
      <t>ダンタイ</t>
    </rPh>
    <rPh sb="395" eb="398">
      <t>ヘイキンチ</t>
    </rPh>
    <rPh sb="399" eb="400">
      <t>クラ</t>
    </rPh>
    <rPh sb="402" eb="404">
      <t>シセツ</t>
    </rPh>
    <rPh sb="404" eb="407">
      <t>リヨウリツ</t>
    </rPh>
    <rPh sb="408" eb="409">
      <t>タカ</t>
    </rPh>
    <rPh sb="411" eb="413">
      <t>ユウシュウ</t>
    </rPh>
    <rPh sb="413" eb="414">
      <t>リツ</t>
    </rPh>
    <rPh sb="415" eb="416">
      <t>タカ</t>
    </rPh>
    <rPh sb="422" eb="424">
      <t>ホンシ</t>
    </rPh>
    <rPh sb="425" eb="427">
      <t>ショユウ</t>
    </rPh>
    <rPh sb="429" eb="431">
      <t>シセツ</t>
    </rPh>
    <rPh sb="432" eb="435">
      <t>コウリツテキ</t>
    </rPh>
    <rPh sb="436" eb="438">
      <t>カドウ</t>
    </rPh>
    <rPh sb="439" eb="441">
      <t>シュウエキ</t>
    </rPh>
    <rPh sb="450" eb="451">
      <t>カンガ</t>
    </rPh>
    <phoneticPr fontId="16"/>
  </si>
  <si>
    <t>　①有形固定資産減価償却率は増加傾向にありますが、類似団体平均値とほぼ同水準で推移しています。
　②類似団体平均値と比べて有形固定資産減価償却率より管路経年化率が高くなっているのは、本市の管路が比較的に早い時期に整備されたことを示していると考えられます。
　③管路更新については、平成27年3月に策定した「箕面市上下水道施設整備基本・実施計画」において、厚生労働省の「実耐用年数に基づく更新基準年数の設定例」を参考に本市の更新基準を定め、同計画に基づき管路更新を計画的かつ効率的に進めています。
　平成29年度の管路更新率は1%を超え、全国平均値や類似団体平均値を大きく上回る水準となり、管路・施設の更新に重点を置いた取組の成果が数値となって表れたものと考えています。</t>
    <rPh sb="29" eb="32">
      <t>ヘイキンチ</t>
    </rPh>
    <rPh sb="54" eb="57">
      <t>ヘイキンチ</t>
    </rPh>
    <rPh sb="265" eb="266">
      <t>コ</t>
    </rPh>
    <rPh sb="282" eb="283">
      <t>オオ</t>
    </rPh>
    <rPh sb="288" eb="290">
      <t>スイジュン</t>
    </rPh>
    <rPh sb="294" eb="296">
      <t>カンロ</t>
    </rPh>
    <rPh sb="297" eb="299">
      <t>シセツ</t>
    </rPh>
    <rPh sb="300" eb="302">
      <t>コウシン</t>
    </rPh>
    <rPh sb="303" eb="305">
      <t>ジュウテン</t>
    </rPh>
    <rPh sb="306" eb="307">
      <t>オ</t>
    </rPh>
    <rPh sb="309" eb="311">
      <t>トリクミ</t>
    </rPh>
    <rPh sb="312" eb="314">
      <t>セイカ</t>
    </rPh>
    <rPh sb="315" eb="317">
      <t>スウチ</t>
    </rPh>
    <rPh sb="321" eb="322">
      <t>アラワ</t>
    </rPh>
    <rPh sb="327" eb="328">
      <t>カンガ</t>
    </rPh>
    <phoneticPr fontId="4"/>
  </si>
  <si>
    <r>
      <t>　水道施設や管路の老朽化に伴う大規模な更新時期を迎える中で、「箕面市上下水道施設整備基本・実施計画」に基づき、計画的に施設・管路の更新を実施していきます。
　現状では健全経営を維持し、更新財源を確保するよう努めていますが、財源のうち企業債については、平成35年</t>
    </r>
    <r>
      <rPr>
        <sz val="11"/>
        <rFont val="ＭＳ ゴシック"/>
        <family val="3"/>
        <charset val="128"/>
      </rPr>
      <t>度</t>
    </r>
    <r>
      <rPr>
        <sz val="11"/>
        <color theme="1"/>
        <rFont val="ＭＳ ゴシック"/>
        <family val="3"/>
        <charset val="128"/>
      </rPr>
      <t>以降、借入額が償還額を上回り、企業債残高が増加する見込みであることから、企業債以外で国の補助金や交付金等の確保に努めます。
　なお、同計画に位置づける更新を全て実施したとしても、水道料金を値上げすることなく、黒字を維持できる見込みとなっていることから、平成30年度に実施する大阪広域水道企業団用水供給料金の値下げに伴い、本市水道料金についても値下げを実施します。
　値下げ後も料金回収率100%以上を維持すべく、引き続き健全経営に努めていきます。</t>
    </r>
    <rPh sb="130" eb="131">
      <t>ド</t>
    </rPh>
    <rPh sb="264" eb="266">
      <t>ジッシ</t>
    </rPh>
    <rPh sb="328" eb="330">
      <t>イジョウ</t>
    </rPh>
    <rPh sb="337" eb="338">
      <t>ヒ</t>
    </rPh>
    <rPh sb="339" eb="340">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</si>
</sst>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9" xfId="0" applyFont="1" applyFill="1" applyBorder="1" applyAlignment="1">
      <alignment horizontal="left" vertical="center"/>
    </xf>
    <xf numFmtId="0" fontId="12" fillId="0" borderId="0" xfId="0" applyFont="1" applyFill="1" applyBorder="1" applyAlignment="1">
      <alignment horizontal="left" vertical="center"/>
    </xf>
    <xf numFmtId="0" fontId="12" fillId="0" borderId="10" xfId="0" applyFont="1" applyFill="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0.65</c:v>
                </c:pt>
                <c:pt idx="1">
                  <c:v>0.56999999999999995</c:v>
                </c:pt>
                <c:pt idx="2">
                  <c:v>0.7</c:v>
                </c:pt>
                <c:pt idx="3">
                  <c:v>0.82</c:v>
                </c:pt>
                <c:pt idx="4">
                  <c:v>1.0900000000000001</c:v>
                </c:pt>
              </c:numCache>
            </c:numRef>
          </c:val>
          <c:extLst xmlns:c16r2="http://schemas.microsoft.com/office/drawing/2015/06/chart">
            <c:ext xmlns:c16="http://schemas.microsoft.com/office/drawing/2014/chart" uri="{C3380CC4-5D6E-409C-BE32-E72D297353CC}">
              <c16:uniqueId val="{00000000-71DB-4E0C-A36C-32C70A9ACC8C}"/>
            </c:ext>
          </c:extLst>
        </c:ser>
        <c:dLbls>
          <c:showLegendKey val="0"/>
          <c:showVal val="0"/>
          <c:showCatName val="0"/>
          <c:showSerName val="0"/>
          <c:showPercent val="0"/>
          <c:showBubbleSize val="0"/>
        </c:dLbls>
        <c:gapWidth val="150"/>
        <c:axId val="71296128"/>
        <c:axId val="7129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71DB-4E0C-A36C-32C70A9ACC8C}"/>
            </c:ext>
          </c:extLst>
        </c:ser>
        <c:dLbls>
          <c:showLegendKey val="0"/>
          <c:showVal val="0"/>
          <c:showCatName val="0"/>
          <c:showSerName val="0"/>
          <c:showPercent val="0"/>
          <c:showBubbleSize val="0"/>
        </c:dLbls>
        <c:marker val="1"/>
        <c:smooth val="0"/>
        <c:axId val="71296128"/>
        <c:axId val="71298048"/>
      </c:lineChart>
      <c:dateAx>
        <c:axId val="71296128"/>
        <c:scaling>
          <c:orientation val="minMax"/>
        </c:scaling>
        <c:delete val="1"/>
        <c:axPos val="b"/>
        <c:numFmt formatCode="ge" sourceLinked="1"/>
        <c:majorTickMark val="none"/>
        <c:minorTickMark val="none"/>
        <c:tickLblPos val="none"/>
        <c:crossAx val="71298048"/>
        <c:crosses val="autoZero"/>
        <c:auto val="1"/>
        <c:lblOffset val="100"/>
        <c:baseTimeUnit val="years"/>
      </c:dateAx>
      <c:valAx>
        <c:axId val="712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2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81.73</c:v>
                </c:pt>
                <c:pt idx="1">
                  <c:v>80.930000000000007</c:v>
                </c:pt>
                <c:pt idx="2">
                  <c:v>80.739999999999995</c:v>
                </c:pt>
                <c:pt idx="3">
                  <c:v>81.62</c:v>
                </c:pt>
                <c:pt idx="4">
                  <c:v>81.2</c:v>
                </c:pt>
              </c:numCache>
            </c:numRef>
          </c:val>
          <c:extLst xmlns:c16r2="http://schemas.microsoft.com/office/drawing/2015/06/chart">
            <c:ext xmlns:c16="http://schemas.microsoft.com/office/drawing/2014/chart" uri="{C3380CC4-5D6E-409C-BE32-E72D297353CC}">
              <c16:uniqueId val="{00000000-7B62-4AA9-9812-5B141B43ED80}"/>
            </c:ext>
          </c:extLst>
        </c:ser>
        <c:dLbls>
          <c:showLegendKey val="0"/>
          <c:showVal val="0"/>
          <c:showCatName val="0"/>
          <c:showSerName val="0"/>
          <c:showPercent val="0"/>
          <c:showBubbleSize val="0"/>
        </c:dLbls>
        <c:gapWidth val="150"/>
        <c:axId val="87401600"/>
        <c:axId val="8740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7B62-4AA9-9812-5B141B43ED80}"/>
            </c:ext>
          </c:extLst>
        </c:ser>
        <c:dLbls>
          <c:showLegendKey val="0"/>
          <c:showVal val="0"/>
          <c:showCatName val="0"/>
          <c:showSerName val="0"/>
          <c:showPercent val="0"/>
          <c:showBubbleSize val="0"/>
        </c:dLbls>
        <c:marker val="1"/>
        <c:smooth val="0"/>
        <c:axId val="87401600"/>
        <c:axId val="87403520"/>
      </c:lineChart>
      <c:dateAx>
        <c:axId val="87401600"/>
        <c:scaling>
          <c:orientation val="minMax"/>
        </c:scaling>
        <c:delete val="1"/>
        <c:axPos val="b"/>
        <c:numFmt formatCode="ge" sourceLinked="1"/>
        <c:majorTickMark val="none"/>
        <c:minorTickMark val="none"/>
        <c:tickLblPos val="none"/>
        <c:crossAx val="87403520"/>
        <c:crosses val="autoZero"/>
        <c:auto val="1"/>
        <c:lblOffset val="100"/>
        <c:baseTimeUnit val="years"/>
      </c:dateAx>
      <c:valAx>
        <c:axId val="874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97.47</c:v>
                </c:pt>
                <c:pt idx="1">
                  <c:v>97.46</c:v>
                </c:pt>
                <c:pt idx="2">
                  <c:v>97.48</c:v>
                </c:pt>
                <c:pt idx="3">
                  <c:v>97.5</c:v>
                </c:pt>
                <c:pt idx="4">
                  <c:v>98.28</c:v>
                </c:pt>
              </c:numCache>
            </c:numRef>
          </c:val>
          <c:extLst xmlns:c16r2="http://schemas.microsoft.com/office/drawing/2015/06/chart">
            <c:ext xmlns:c16="http://schemas.microsoft.com/office/drawing/2014/chart" uri="{C3380CC4-5D6E-409C-BE32-E72D297353CC}">
              <c16:uniqueId val="{00000000-67A1-43B2-82F6-FB639AEC3CEC}"/>
            </c:ext>
          </c:extLst>
        </c:ser>
        <c:dLbls>
          <c:showLegendKey val="0"/>
          <c:showVal val="0"/>
          <c:showCatName val="0"/>
          <c:showSerName val="0"/>
          <c:showPercent val="0"/>
          <c:showBubbleSize val="0"/>
        </c:dLbls>
        <c:gapWidth val="150"/>
        <c:axId val="87459328"/>
        <c:axId val="8746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67A1-43B2-82F6-FB639AEC3CEC}"/>
            </c:ext>
          </c:extLst>
        </c:ser>
        <c:dLbls>
          <c:showLegendKey val="0"/>
          <c:showVal val="0"/>
          <c:showCatName val="0"/>
          <c:showSerName val="0"/>
          <c:showPercent val="0"/>
          <c:showBubbleSize val="0"/>
        </c:dLbls>
        <c:marker val="1"/>
        <c:smooth val="0"/>
        <c:axId val="87459328"/>
        <c:axId val="87461248"/>
      </c:lineChart>
      <c:dateAx>
        <c:axId val="87459328"/>
        <c:scaling>
          <c:orientation val="minMax"/>
        </c:scaling>
        <c:delete val="1"/>
        <c:axPos val="b"/>
        <c:numFmt formatCode="ge" sourceLinked="1"/>
        <c:majorTickMark val="none"/>
        <c:minorTickMark val="none"/>
        <c:tickLblPos val="none"/>
        <c:crossAx val="87461248"/>
        <c:crosses val="autoZero"/>
        <c:auto val="1"/>
        <c:lblOffset val="100"/>
        <c:baseTimeUnit val="years"/>
      </c:dateAx>
      <c:valAx>
        <c:axId val="874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113.45</c:v>
                </c:pt>
                <c:pt idx="1">
                  <c:v>110.96</c:v>
                </c:pt>
                <c:pt idx="2">
                  <c:v>115.67</c:v>
                </c:pt>
                <c:pt idx="3">
                  <c:v>120.28</c:v>
                </c:pt>
                <c:pt idx="4">
                  <c:v>119.14</c:v>
                </c:pt>
              </c:numCache>
            </c:numRef>
          </c:val>
          <c:extLst xmlns:c16r2="http://schemas.microsoft.com/office/drawing/2015/06/chart">
            <c:ext xmlns:c16="http://schemas.microsoft.com/office/drawing/2014/chart" uri="{C3380CC4-5D6E-409C-BE32-E72D297353CC}">
              <c16:uniqueId val="{00000000-5553-48BC-A153-39AEB2F0ED85}"/>
            </c:ext>
          </c:extLst>
        </c:ser>
        <c:dLbls>
          <c:showLegendKey val="0"/>
          <c:showVal val="0"/>
          <c:showCatName val="0"/>
          <c:showSerName val="0"/>
          <c:showPercent val="0"/>
          <c:showBubbleSize val="0"/>
        </c:dLbls>
        <c:gapWidth val="150"/>
        <c:axId val="71673344"/>
        <c:axId val="7167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5553-48BC-A153-39AEB2F0ED85}"/>
            </c:ext>
          </c:extLst>
        </c:ser>
        <c:dLbls>
          <c:showLegendKey val="0"/>
          <c:showVal val="0"/>
          <c:showCatName val="0"/>
          <c:showSerName val="0"/>
          <c:showPercent val="0"/>
          <c:showBubbleSize val="0"/>
        </c:dLbls>
        <c:marker val="1"/>
        <c:smooth val="0"/>
        <c:axId val="71673344"/>
        <c:axId val="71675264"/>
      </c:lineChart>
      <c:dateAx>
        <c:axId val="71673344"/>
        <c:scaling>
          <c:orientation val="minMax"/>
        </c:scaling>
        <c:delete val="1"/>
        <c:axPos val="b"/>
        <c:numFmt formatCode="ge" sourceLinked="1"/>
        <c:majorTickMark val="none"/>
        <c:minorTickMark val="none"/>
        <c:tickLblPos val="none"/>
        <c:crossAx val="71675264"/>
        <c:crosses val="autoZero"/>
        <c:auto val="1"/>
        <c:lblOffset val="100"/>
        <c:baseTimeUnit val="years"/>
      </c:dateAx>
      <c:valAx>
        <c:axId val="71675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16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34.51</c:v>
                </c:pt>
                <c:pt idx="1">
                  <c:v>48.49</c:v>
                </c:pt>
                <c:pt idx="2">
                  <c:v>49.79</c:v>
                </c:pt>
                <c:pt idx="3">
                  <c:v>50.21</c:v>
                </c:pt>
                <c:pt idx="4">
                  <c:v>50.26</c:v>
                </c:pt>
              </c:numCache>
            </c:numRef>
          </c:val>
          <c:extLst xmlns:c16r2="http://schemas.microsoft.com/office/drawing/2015/06/chart">
            <c:ext xmlns:c16="http://schemas.microsoft.com/office/drawing/2014/chart" uri="{C3380CC4-5D6E-409C-BE32-E72D297353CC}">
              <c16:uniqueId val="{00000000-4340-4264-A683-5FEECF195600}"/>
            </c:ext>
          </c:extLst>
        </c:ser>
        <c:dLbls>
          <c:showLegendKey val="0"/>
          <c:showVal val="0"/>
          <c:showCatName val="0"/>
          <c:showSerName val="0"/>
          <c:showPercent val="0"/>
          <c:showBubbleSize val="0"/>
        </c:dLbls>
        <c:gapWidth val="150"/>
        <c:axId val="83388288"/>
        <c:axId val="8339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4340-4264-A683-5FEECF195600}"/>
            </c:ext>
          </c:extLst>
        </c:ser>
        <c:dLbls>
          <c:showLegendKey val="0"/>
          <c:showVal val="0"/>
          <c:showCatName val="0"/>
          <c:showSerName val="0"/>
          <c:showPercent val="0"/>
          <c:showBubbleSize val="0"/>
        </c:dLbls>
        <c:marker val="1"/>
        <c:smooth val="0"/>
        <c:axId val="83388288"/>
        <c:axId val="83390464"/>
      </c:lineChart>
      <c:dateAx>
        <c:axId val="83388288"/>
        <c:scaling>
          <c:orientation val="minMax"/>
        </c:scaling>
        <c:delete val="1"/>
        <c:axPos val="b"/>
        <c:numFmt formatCode="ge" sourceLinked="1"/>
        <c:majorTickMark val="none"/>
        <c:minorTickMark val="none"/>
        <c:tickLblPos val="none"/>
        <c:crossAx val="83390464"/>
        <c:crosses val="autoZero"/>
        <c:auto val="1"/>
        <c:lblOffset val="100"/>
        <c:baseTimeUnit val="years"/>
      </c:dateAx>
      <c:valAx>
        <c:axId val="8339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22.31</c:v>
                </c:pt>
                <c:pt idx="1">
                  <c:v>27.29</c:v>
                </c:pt>
                <c:pt idx="2">
                  <c:v>32.79</c:v>
                </c:pt>
                <c:pt idx="3">
                  <c:v>33.549999999999997</c:v>
                </c:pt>
                <c:pt idx="4">
                  <c:v>34.299999999999997</c:v>
                </c:pt>
              </c:numCache>
            </c:numRef>
          </c:val>
          <c:extLst xmlns:c16r2="http://schemas.microsoft.com/office/drawing/2015/06/chart">
            <c:ext xmlns:c16="http://schemas.microsoft.com/office/drawing/2014/chart" uri="{C3380CC4-5D6E-409C-BE32-E72D297353CC}">
              <c16:uniqueId val="{00000000-45A3-44FD-9D7C-A7498DE06108}"/>
            </c:ext>
          </c:extLst>
        </c:ser>
        <c:dLbls>
          <c:showLegendKey val="0"/>
          <c:showVal val="0"/>
          <c:showCatName val="0"/>
          <c:showSerName val="0"/>
          <c:showPercent val="0"/>
          <c:showBubbleSize val="0"/>
        </c:dLbls>
        <c:gapWidth val="150"/>
        <c:axId val="83425536"/>
        <c:axId val="8703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45A3-44FD-9D7C-A7498DE06108}"/>
            </c:ext>
          </c:extLst>
        </c:ser>
        <c:dLbls>
          <c:showLegendKey val="0"/>
          <c:showVal val="0"/>
          <c:showCatName val="0"/>
          <c:showSerName val="0"/>
          <c:showPercent val="0"/>
          <c:showBubbleSize val="0"/>
        </c:dLbls>
        <c:marker val="1"/>
        <c:smooth val="0"/>
        <c:axId val="83425536"/>
        <c:axId val="87036288"/>
      </c:lineChart>
      <c:dateAx>
        <c:axId val="83425536"/>
        <c:scaling>
          <c:orientation val="minMax"/>
        </c:scaling>
        <c:delete val="1"/>
        <c:axPos val="b"/>
        <c:numFmt formatCode="ge" sourceLinked="1"/>
        <c:majorTickMark val="none"/>
        <c:minorTickMark val="none"/>
        <c:tickLblPos val="none"/>
        <c:crossAx val="87036288"/>
        <c:crosses val="autoZero"/>
        <c:auto val="1"/>
        <c:lblOffset val="100"/>
        <c:baseTimeUnit val="years"/>
      </c:dateAx>
      <c:valAx>
        <c:axId val="870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4BB-4641-A491-369009E03C87}"/>
            </c:ext>
          </c:extLst>
        </c:ser>
        <c:dLbls>
          <c:showLegendKey val="0"/>
          <c:showVal val="0"/>
          <c:showCatName val="0"/>
          <c:showSerName val="0"/>
          <c:showPercent val="0"/>
          <c:showBubbleSize val="0"/>
        </c:dLbls>
        <c:gapWidth val="150"/>
        <c:axId val="87081728"/>
        <c:axId val="8708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54BB-4641-A491-369009E03C87}"/>
            </c:ext>
          </c:extLst>
        </c:ser>
        <c:dLbls>
          <c:showLegendKey val="0"/>
          <c:showVal val="0"/>
          <c:showCatName val="0"/>
          <c:showSerName val="0"/>
          <c:showPercent val="0"/>
          <c:showBubbleSize val="0"/>
        </c:dLbls>
        <c:marker val="1"/>
        <c:smooth val="0"/>
        <c:axId val="87081728"/>
        <c:axId val="87083648"/>
      </c:lineChart>
      <c:dateAx>
        <c:axId val="87081728"/>
        <c:scaling>
          <c:orientation val="minMax"/>
        </c:scaling>
        <c:delete val="1"/>
        <c:axPos val="b"/>
        <c:numFmt formatCode="ge" sourceLinked="1"/>
        <c:majorTickMark val="none"/>
        <c:minorTickMark val="none"/>
        <c:tickLblPos val="none"/>
        <c:crossAx val="87083648"/>
        <c:crosses val="autoZero"/>
        <c:auto val="1"/>
        <c:lblOffset val="100"/>
        <c:baseTimeUnit val="years"/>
      </c:dateAx>
      <c:valAx>
        <c:axId val="87083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0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637.58000000000004</c:v>
                </c:pt>
                <c:pt idx="1">
                  <c:v>260.49</c:v>
                </c:pt>
                <c:pt idx="2">
                  <c:v>340.69</c:v>
                </c:pt>
                <c:pt idx="3">
                  <c:v>348.86</c:v>
                </c:pt>
                <c:pt idx="4">
                  <c:v>339.27</c:v>
                </c:pt>
              </c:numCache>
            </c:numRef>
          </c:val>
          <c:extLst xmlns:c16r2="http://schemas.microsoft.com/office/drawing/2015/06/chart">
            <c:ext xmlns:c16="http://schemas.microsoft.com/office/drawing/2014/chart" uri="{C3380CC4-5D6E-409C-BE32-E72D297353CC}">
              <c16:uniqueId val="{00000000-8447-4FC4-8576-C0549D0844BE}"/>
            </c:ext>
          </c:extLst>
        </c:ser>
        <c:dLbls>
          <c:showLegendKey val="0"/>
          <c:showVal val="0"/>
          <c:showCatName val="0"/>
          <c:showSerName val="0"/>
          <c:showPercent val="0"/>
          <c:showBubbleSize val="0"/>
        </c:dLbls>
        <c:gapWidth val="150"/>
        <c:axId val="87114880"/>
        <c:axId val="8711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8447-4FC4-8576-C0549D0844BE}"/>
            </c:ext>
          </c:extLst>
        </c:ser>
        <c:dLbls>
          <c:showLegendKey val="0"/>
          <c:showVal val="0"/>
          <c:showCatName val="0"/>
          <c:showSerName val="0"/>
          <c:showPercent val="0"/>
          <c:showBubbleSize val="0"/>
        </c:dLbls>
        <c:marker val="1"/>
        <c:smooth val="0"/>
        <c:axId val="87114880"/>
        <c:axId val="87116800"/>
      </c:lineChart>
      <c:dateAx>
        <c:axId val="87114880"/>
        <c:scaling>
          <c:orientation val="minMax"/>
        </c:scaling>
        <c:delete val="1"/>
        <c:axPos val="b"/>
        <c:numFmt formatCode="ge" sourceLinked="1"/>
        <c:majorTickMark val="none"/>
        <c:minorTickMark val="none"/>
        <c:tickLblPos val="none"/>
        <c:crossAx val="87116800"/>
        <c:crosses val="autoZero"/>
        <c:auto val="1"/>
        <c:lblOffset val="100"/>
        <c:baseTimeUnit val="years"/>
      </c:dateAx>
      <c:valAx>
        <c:axId val="87116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1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151.51</c:v>
                </c:pt>
                <c:pt idx="1">
                  <c:v>145</c:v>
                </c:pt>
                <c:pt idx="2">
                  <c:v>142.07</c:v>
                </c:pt>
                <c:pt idx="3">
                  <c:v>135.28</c:v>
                </c:pt>
                <c:pt idx="4">
                  <c:v>131.80000000000001</c:v>
                </c:pt>
              </c:numCache>
            </c:numRef>
          </c:val>
          <c:extLst xmlns:c16r2="http://schemas.microsoft.com/office/drawing/2015/06/chart">
            <c:ext xmlns:c16="http://schemas.microsoft.com/office/drawing/2014/chart" uri="{C3380CC4-5D6E-409C-BE32-E72D297353CC}">
              <c16:uniqueId val="{00000000-BD31-40B3-BF8A-D02445DE96C0}"/>
            </c:ext>
          </c:extLst>
        </c:ser>
        <c:dLbls>
          <c:showLegendKey val="0"/>
          <c:showVal val="0"/>
          <c:showCatName val="0"/>
          <c:showSerName val="0"/>
          <c:showPercent val="0"/>
          <c:showBubbleSize val="0"/>
        </c:dLbls>
        <c:gapWidth val="150"/>
        <c:axId val="87168512"/>
        <c:axId val="8717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BD31-40B3-BF8A-D02445DE96C0}"/>
            </c:ext>
          </c:extLst>
        </c:ser>
        <c:dLbls>
          <c:showLegendKey val="0"/>
          <c:showVal val="0"/>
          <c:showCatName val="0"/>
          <c:showSerName val="0"/>
          <c:showPercent val="0"/>
          <c:showBubbleSize val="0"/>
        </c:dLbls>
        <c:marker val="1"/>
        <c:smooth val="0"/>
        <c:axId val="87168512"/>
        <c:axId val="87170432"/>
      </c:lineChart>
      <c:dateAx>
        <c:axId val="87168512"/>
        <c:scaling>
          <c:orientation val="minMax"/>
        </c:scaling>
        <c:delete val="1"/>
        <c:axPos val="b"/>
        <c:numFmt formatCode="ge" sourceLinked="1"/>
        <c:majorTickMark val="none"/>
        <c:minorTickMark val="none"/>
        <c:tickLblPos val="none"/>
        <c:crossAx val="87170432"/>
        <c:crosses val="autoZero"/>
        <c:auto val="1"/>
        <c:lblOffset val="100"/>
        <c:baseTimeUnit val="years"/>
      </c:dateAx>
      <c:valAx>
        <c:axId val="87170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1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100.07</c:v>
                </c:pt>
                <c:pt idx="1">
                  <c:v>101.38</c:v>
                </c:pt>
                <c:pt idx="2">
                  <c:v>105.56</c:v>
                </c:pt>
                <c:pt idx="3">
                  <c:v>109.26</c:v>
                </c:pt>
                <c:pt idx="4">
                  <c:v>108.84</c:v>
                </c:pt>
              </c:numCache>
            </c:numRef>
          </c:val>
          <c:extLst xmlns:c16r2="http://schemas.microsoft.com/office/drawing/2015/06/chart">
            <c:ext xmlns:c16="http://schemas.microsoft.com/office/drawing/2014/chart" uri="{C3380CC4-5D6E-409C-BE32-E72D297353CC}">
              <c16:uniqueId val="{00000000-5198-496E-AB9C-AAD924163042}"/>
            </c:ext>
          </c:extLst>
        </c:ser>
        <c:dLbls>
          <c:showLegendKey val="0"/>
          <c:showVal val="0"/>
          <c:showCatName val="0"/>
          <c:showSerName val="0"/>
          <c:showPercent val="0"/>
          <c:showBubbleSize val="0"/>
        </c:dLbls>
        <c:gapWidth val="150"/>
        <c:axId val="87204224"/>
        <c:axId val="8720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5198-496E-AB9C-AAD924163042}"/>
            </c:ext>
          </c:extLst>
        </c:ser>
        <c:dLbls>
          <c:showLegendKey val="0"/>
          <c:showVal val="0"/>
          <c:showCatName val="0"/>
          <c:showSerName val="0"/>
          <c:showPercent val="0"/>
          <c:showBubbleSize val="0"/>
        </c:dLbls>
        <c:marker val="1"/>
        <c:smooth val="0"/>
        <c:axId val="87204224"/>
        <c:axId val="87206144"/>
      </c:lineChart>
      <c:dateAx>
        <c:axId val="87204224"/>
        <c:scaling>
          <c:orientation val="minMax"/>
        </c:scaling>
        <c:delete val="1"/>
        <c:axPos val="b"/>
        <c:numFmt formatCode="ge" sourceLinked="1"/>
        <c:majorTickMark val="none"/>
        <c:minorTickMark val="none"/>
        <c:tickLblPos val="none"/>
        <c:crossAx val="87206144"/>
        <c:crosses val="autoZero"/>
        <c:auto val="1"/>
        <c:lblOffset val="100"/>
        <c:baseTimeUnit val="years"/>
      </c:dateAx>
      <c:valAx>
        <c:axId val="872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167.4</c:v>
                </c:pt>
                <c:pt idx="1">
                  <c:v>164.08</c:v>
                </c:pt>
                <c:pt idx="2">
                  <c:v>157.22</c:v>
                </c:pt>
                <c:pt idx="3">
                  <c:v>151.88999999999999</c:v>
                </c:pt>
                <c:pt idx="4">
                  <c:v>152.77000000000001</c:v>
                </c:pt>
              </c:numCache>
            </c:numRef>
          </c:val>
          <c:extLst xmlns:c16r2="http://schemas.microsoft.com/office/drawing/2015/06/chart">
            <c:ext xmlns:c16="http://schemas.microsoft.com/office/drawing/2014/chart" uri="{C3380CC4-5D6E-409C-BE32-E72D297353CC}">
              <c16:uniqueId val="{00000000-96C1-4450-BC82-1538B23BD830}"/>
            </c:ext>
          </c:extLst>
        </c:ser>
        <c:dLbls>
          <c:showLegendKey val="0"/>
          <c:showVal val="0"/>
          <c:showCatName val="0"/>
          <c:showSerName val="0"/>
          <c:showPercent val="0"/>
          <c:showBubbleSize val="0"/>
        </c:dLbls>
        <c:gapWidth val="150"/>
        <c:axId val="87372544"/>
        <c:axId val="8737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96C1-4450-BC82-1538B23BD830}"/>
            </c:ext>
          </c:extLst>
        </c:ser>
        <c:dLbls>
          <c:showLegendKey val="0"/>
          <c:showVal val="0"/>
          <c:showCatName val="0"/>
          <c:showSerName val="0"/>
          <c:showPercent val="0"/>
          <c:showBubbleSize val="0"/>
        </c:dLbls>
        <c:marker val="1"/>
        <c:smooth val="0"/>
        <c:axId val="87372544"/>
        <c:axId val="87374464"/>
      </c:lineChart>
      <c:dateAx>
        <c:axId val="87372544"/>
        <c:scaling>
          <c:orientation val="minMax"/>
        </c:scaling>
        <c:delete val="1"/>
        <c:axPos val="b"/>
        <c:numFmt formatCode="ge" sourceLinked="1"/>
        <c:majorTickMark val="none"/>
        <c:minorTickMark val="none"/>
        <c:tickLblPos val="none"/>
        <c:crossAx val="87374464"/>
        <c:crosses val="autoZero"/>
        <c:auto val="1"/>
        <c:lblOffset val="100"/>
        <c:baseTimeUnit val="years"/>
      </c:dateAx>
      <c:valAx>
        <c:axId val="873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3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大阪府　箕面市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A3</v>
      </c>
      <c r="X8" s="58"/>
      <c r="Y8" s="58"/>
      <c r="Z8" s="58"/>
      <c r="AA8" s="58"/>
      <c r="AB8" s="58"/>
      <c r="AC8" s="58"/>
      <c r="AD8" s="58" t="str">
        <f>データ!$M$6</f>
        <v>自治体職員</v>
      </c>
      <c r="AE8" s="58"/>
      <c r="AF8" s="58"/>
      <c r="AG8" s="58"/>
      <c r="AH8" s="58"/>
      <c r="AI8" s="58"/>
      <c r="AJ8" s="58"/>
      <c r="AK8" s="4"/>
      <c r="AL8" s="59">
        <f>データ!$R$6</f>
        <v>137980</v>
      </c>
      <c r="AM8" s="59"/>
      <c r="AN8" s="59"/>
      <c r="AO8" s="59"/>
      <c r="AP8" s="59"/>
      <c r="AQ8" s="59"/>
      <c r="AR8" s="59"/>
      <c r="AS8" s="59"/>
      <c r="AT8" s="50">
        <f>データ!$S$6</f>
        <v>47.9</v>
      </c>
      <c r="AU8" s="51"/>
      <c r="AV8" s="51"/>
      <c r="AW8" s="51"/>
      <c r="AX8" s="51"/>
      <c r="AY8" s="51"/>
      <c r="AZ8" s="51"/>
      <c r="BA8" s="51"/>
      <c r="BB8" s="52">
        <f>データ!$T$6</f>
        <v>2880.58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81.73</v>
      </c>
      <c r="J10" s="51"/>
      <c r="K10" s="51"/>
      <c r="L10" s="51"/>
      <c r="M10" s="51"/>
      <c r="N10" s="51"/>
      <c r="O10" s="62"/>
      <c r="P10" s="52">
        <f>データ!$P$6</f>
        <v>99.99</v>
      </c>
      <c r="Q10" s="52"/>
      <c r="R10" s="52"/>
      <c r="S10" s="52"/>
      <c r="T10" s="52"/>
      <c r="U10" s="52"/>
      <c r="V10" s="52"/>
      <c r="W10" s="59">
        <f>データ!$Q$6</f>
        <v>2931</v>
      </c>
      <c r="X10" s="59"/>
      <c r="Y10" s="59"/>
      <c r="Z10" s="59"/>
      <c r="AA10" s="59"/>
      <c r="AB10" s="59"/>
      <c r="AC10" s="59"/>
      <c r="AD10" s="2"/>
      <c r="AE10" s="2"/>
      <c r="AF10" s="2"/>
      <c r="AG10" s="2"/>
      <c r="AH10" s="4"/>
      <c r="AI10" s="4"/>
      <c r="AJ10" s="4"/>
      <c r="AK10" s="4"/>
      <c r="AL10" s="59">
        <f>データ!$U$6</f>
        <v>137813</v>
      </c>
      <c r="AM10" s="59"/>
      <c r="AN10" s="59"/>
      <c r="AO10" s="59"/>
      <c r="AP10" s="59"/>
      <c r="AQ10" s="59"/>
      <c r="AR10" s="59"/>
      <c r="AS10" s="59"/>
      <c r="AT10" s="50">
        <f>データ!$V$6</f>
        <v>21.77</v>
      </c>
      <c r="AU10" s="51"/>
      <c r="AV10" s="51"/>
      <c r="AW10" s="51"/>
      <c r="AX10" s="51"/>
      <c r="AY10" s="51"/>
      <c r="AZ10" s="51"/>
      <c r="BA10" s="51"/>
      <c r="BB10" s="52">
        <f>データ!$W$6</f>
        <v>6330.41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118</v>
      </c>
      <c r="BM47" s="84"/>
      <c r="BN47" s="84"/>
      <c r="BO47" s="84"/>
      <c r="BP47" s="84"/>
      <c r="BQ47" s="84"/>
      <c r="BR47" s="84"/>
      <c r="BS47" s="84"/>
      <c r="BT47" s="84"/>
      <c r="BU47" s="84"/>
      <c r="BV47" s="84"/>
      <c r="BW47" s="84"/>
      <c r="BX47" s="84"/>
      <c r="BY47" s="84"/>
      <c r="BZ47" s="85"/>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86" t="s">
        <v>36</v>
      </c>
      <c r="BM64" s="87"/>
      <c r="BN64" s="87"/>
      <c r="BO64" s="87"/>
      <c r="BP64" s="87"/>
      <c r="BQ64" s="87"/>
      <c r="BR64" s="87"/>
      <c r="BS64" s="87"/>
      <c r="BT64" s="87"/>
      <c r="BU64" s="87"/>
      <c r="BV64" s="87"/>
      <c r="BW64" s="87"/>
      <c r="BX64" s="87"/>
      <c r="BY64" s="87"/>
      <c r="BZ64" s="88"/>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89"/>
      <c r="BM65" s="90"/>
      <c r="BN65" s="90"/>
      <c r="BO65" s="90"/>
      <c r="BP65" s="90"/>
      <c r="BQ65" s="90"/>
      <c r="BR65" s="90"/>
      <c r="BS65" s="90"/>
      <c r="BT65" s="90"/>
      <c r="BU65" s="90"/>
      <c r="BV65" s="90"/>
      <c r="BW65" s="90"/>
      <c r="BX65" s="90"/>
      <c r="BY65" s="90"/>
      <c r="BZ65" s="91"/>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2" t="s">
        <v>119</v>
      </c>
      <c r="BM66" s="93"/>
      <c r="BN66" s="93"/>
      <c r="BO66" s="93"/>
      <c r="BP66" s="93"/>
      <c r="BQ66" s="93"/>
      <c r="BR66" s="93"/>
      <c r="BS66" s="93"/>
      <c r="BT66" s="93"/>
      <c r="BU66" s="93"/>
      <c r="BV66" s="93"/>
      <c r="BW66" s="93"/>
      <c r="BX66" s="93"/>
      <c r="BY66" s="93"/>
      <c r="BZ66" s="94"/>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2"/>
      <c r="BM67" s="93"/>
      <c r="BN67" s="93"/>
      <c r="BO67" s="93"/>
      <c r="BP67" s="93"/>
      <c r="BQ67" s="93"/>
      <c r="BR67" s="93"/>
      <c r="BS67" s="93"/>
      <c r="BT67" s="93"/>
      <c r="BU67" s="93"/>
      <c r="BV67" s="93"/>
      <c r="BW67" s="93"/>
      <c r="BX67" s="93"/>
      <c r="BY67" s="93"/>
      <c r="BZ67" s="94"/>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2"/>
      <c r="BM68" s="93"/>
      <c r="BN68" s="93"/>
      <c r="BO68" s="93"/>
      <c r="BP68" s="93"/>
      <c r="BQ68" s="93"/>
      <c r="BR68" s="93"/>
      <c r="BS68" s="93"/>
      <c r="BT68" s="93"/>
      <c r="BU68" s="93"/>
      <c r="BV68" s="93"/>
      <c r="BW68" s="93"/>
      <c r="BX68" s="93"/>
      <c r="BY68" s="93"/>
      <c r="BZ68" s="94"/>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2"/>
      <c r="BM69" s="93"/>
      <c r="BN69" s="93"/>
      <c r="BO69" s="93"/>
      <c r="BP69" s="93"/>
      <c r="BQ69" s="93"/>
      <c r="BR69" s="93"/>
      <c r="BS69" s="93"/>
      <c r="BT69" s="93"/>
      <c r="BU69" s="93"/>
      <c r="BV69" s="93"/>
      <c r="BW69" s="93"/>
      <c r="BX69" s="93"/>
      <c r="BY69" s="93"/>
      <c r="BZ69" s="94"/>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2"/>
      <c r="BM70" s="93"/>
      <c r="BN70" s="93"/>
      <c r="BO70" s="93"/>
      <c r="BP70" s="93"/>
      <c r="BQ70" s="93"/>
      <c r="BR70" s="93"/>
      <c r="BS70" s="93"/>
      <c r="BT70" s="93"/>
      <c r="BU70" s="93"/>
      <c r="BV70" s="93"/>
      <c r="BW70" s="93"/>
      <c r="BX70" s="93"/>
      <c r="BY70" s="93"/>
      <c r="BZ70" s="94"/>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2"/>
      <c r="BM71" s="93"/>
      <c r="BN71" s="93"/>
      <c r="BO71" s="93"/>
      <c r="BP71" s="93"/>
      <c r="BQ71" s="93"/>
      <c r="BR71" s="93"/>
      <c r="BS71" s="93"/>
      <c r="BT71" s="93"/>
      <c r="BU71" s="93"/>
      <c r="BV71" s="93"/>
      <c r="BW71" s="93"/>
      <c r="BX71" s="93"/>
      <c r="BY71" s="93"/>
      <c r="BZ71" s="94"/>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2"/>
      <c r="BM72" s="93"/>
      <c r="BN72" s="93"/>
      <c r="BO72" s="93"/>
      <c r="BP72" s="93"/>
      <c r="BQ72" s="93"/>
      <c r="BR72" s="93"/>
      <c r="BS72" s="93"/>
      <c r="BT72" s="93"/>
      <c r="BU72" s="93"/>
      <c r="BV72" s="93"/>
      <c r="BW72" s="93"/>
      <c r="BX72" s="93"/>
      <c r="BY72" s="93"/>
      <c r="BZ72" s="94"/>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2"/>
      <c r="BM73" s="93"/>
      <c r="BN73" s="93"/>
      <c r="BO73" s="93"/>
      <c r="BP73" s="93"/>
      <c r="BQ73" s="93"/>
      <c r="BR73" s="93"/>
      <c r="BS73" s="93"/>
      <c r="BT73" s="93"/>
      <c r="BU73" s="93"/>
      <c r="BV73" s="93"/>
      <c r="BW73" s="93"/>
      <c r="BX73" s="93"/>
      <c r="BY73" s="93"/>
      <c r="BZ73" s="94"/>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2"/>
      <c r="BM74" s="93"/>
      <c r="BN74" s="93"/>
      <c r="BO74" s="93"/>
      <c r="BP74" s="93"/>
      <c r="BQ74" s="93"/>
      <c r="BR74" s="93"/>
      <c r="BS74" s="93"/>
      <c r="BT74" s="93"/>
      <c r="BU74" s="93"/>
      <c r="BV74" s="93"/>
      <c r="BW74" s="93"/>
      <c r="BX74" s="93"/>
      <c r="BY74" s="93"/>
      <c r="BZ74" s="94"/>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2"/>
      <c r="BM75" s="93"/>
      <c r="BN75" s="93"/>
      <c r="BO75" s="93"/>
      <c r="BP75" s="93"/>
      <c r="BQ75" s="93"/>
      <c r="BR75" s="93"/>
      <c r="BS75" s="93"/>
      <c r="BT75" s="93"/>
      <c r="BU75" s="93"/>
      <c r="BV75" s="93"/>
      <c r="BW75" s="93"/>
      <c r="BX75" s="93"/>
      <c r="BY75" s="93"/>
      <c r="BZ75" s="94"/>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2"/>
      <c r="BM76" s="93"/>
      <c r="BN76" s="93"/>
      <c r="BO76" s="93"/>
      <c r="BP76" s="93"/>
      <c r="BQ76" s="93"/>
      <c r="BR76" s="93"/>
      <c r="BS76" s="93"/>
      <c r="BT76" s="93"/>
      <c r="BU76" s="93"/>
      <c r="BV76" s="93"/>
      <c r="BW76" s="93"/>
      <c r="BX76" s="93"/>
      <c r="BY76" s="93"/>
      <c r="BZ76" s="94"/>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2"/>
      <c r="BM77" s="93"/>
      <c r="BN77" s="93"/>
      <c r="BO77" s="93"/>
      <c r="BP77" s="93"/>
      <c r="BQ77" s="93"/>
      <c r="BR77" s="93"/>
      <c r="BS77" s="93"/>
      <c r="BT77" s="93"/>
      <c r="BU77" s="93"/>
      <c r="BV77" s="93"/>
      <c r="BW77" s="93"/>
      <c r="BX77" s="93"/>
      <c r="BY77" s="93"/>
      <c r="BZ77" s="94"/>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2"/>
      <c r="BM78" s="93"/>
      <c r="BN78" s="93"/>
      <c r="BO78" s="93"/>
      <c r="BP78" s="93"/>
      <c r="BQ78" s="93"/>
      <c r="BR78" s="93"/>
      <c r="BS78" s="93"/>
      <c r="BT78" s="93"/>
      <c r="BU78" s="93"/>
      <c r="BV78" s="93"/>
      <c r="BW78" s="93"/>
      <c r="BX78" s="93"/>
      <c r="BY78" s="93"/>
      <c r="BZ78" s="94"/>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92"/>
      <c r="BM79" s="93"/>
      <c r="BN79" s="93"/>
      <c r="BO79" s="93"/>
      <c r="BP79" s="93"/>
      <c r="BQ79" s="93"/>
      <c r="BR79" s="93"/>
      <c r="BS79" s="93"/>
      <c r="BT79" s="93"/>
      <c r="BU79" s="93"/>
      <c r="BV79" s="93"/>
      <c r="BW79" s="93"/>
      <c r="BX79" s="93"/>
      <c r="BY79" s="93"/>
      <c r="BZ79" s="94"/>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92"/>
      <c r="BM80" s="93"/>
      <c r="BN80" s="93"/>
      <c r="BO80" s="93"/>
      <c r="BP80" s="93"/>
      <c r="BQ80" s="93"/>
      <c r="BR80" s="93"/>
      <c r="BS80" s="93"/>
      <c r="BT80" s="93"/>
      <c r="BU80" s="93"/>
      <c r="BV80" s="93"/>
      <c r="BW80" s="93"/>
      <c r="BX80" s="93"/>
      <c r="BY80" s="93"/>
      <c r="BZ80" s="94"/>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92"/>
      <c r="BM81" s="93"/>
      <c r="BN81" s="93"/>
      <c r="BO81" s="93"/>
      <c r="BP81" s="93"/>
      <c r="BQ81" s="93"/>
      <c r="BR81" s="93"/>
      <c r="BS81" s="93"/>
      <c r="BT81" s="93"/>
      <c r="BU81" s="93"/>
      <c r="BV81" s="93"/>
      <c r="BW81" s="93"/>
      <c r="BX81" s="93"/>
      <c r="BY81" s="93"/>
      <c r="BZ81" s="94"/>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5"/>
      <c r="BM82" s="96"/>
      <c r="BN82" s="96"/>
      <c r="BO82" s="96"/>
      <c r="BP82" s="96"/>
      <c r="BQ82" s="96"/>
      <c r="BR82" s="96"/>
      <c r="BS82" s="96"/>
      <c r="BT82" s="96"/>
      <c r="BU82" s="96"/>
      <c r="BV82" s="96"/>
      <c r="BW82" s="96"/>
      <c r="BX82" s="96"/>
      <c r="BY82" s="96"/>
      <c r="BZ82" s="97"/>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goUEWS7pZkJhY01SJpjrDT73kNFvVO0UkZfUkYkApDnhlgK1oWDwzT+QUg86ZIW6pA+U9ei/VXSgO7ximF4Pw==" saltValue="3x2ZBjQR2eQ+IbZ09F78o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9" t="s">
        <v>62</v>
      </c>
      <c r="I3" s="100"/>
      <c r="J3" s="100"/>
      <c r="K3" s="100"/>
      <c r="L3" s="100"/>
      <c r="M3" s="100"/>
      <c r="N3" s="100"/>
      <c r="O3" s="100"/>
      <c r="P3" s="100"/>
      <c r="Q3" s="100"/>
      <c r="R3" s="100"/>
      <c r="S3" s="100"/>
      <c r="T3" s="100"/>
      <c r="U3" s="100"/>
      <c r="V3" s="100"/>
      <c r="W3" s="101"/>
      <c r="X3" s="105" t="s">
        <v>63</v>
      </c>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8"/>
      <c r="CW3" s="98"/>
      <c r="CX3" s="98"/>
      <c r="CY3" s="98"/>
      <c r="CZ3" s="98"/>
      <c r="DA3" s="98"/>
      <c r="DB3" s="98"/>
      <c r="DC3" s="98"/>
      <c r="DD3" s="98"/>
      <c r="DE3" s="98"/>
      <c r="DF3" s="98"/>
      <c r="DG3" s="98"/>
      <c r="DH3" s="98" t="s">
        <v>64</v>
      </c>
      <c r="DI3" s="98"/>
      <c r="DJ3" s="98"/>
      <c r="DK3" s="98"/>
      <c r="DL3" s="98"/>
      <c r="DM3" s="98"/>
      <c r="DN3" s="98"/>
      <c r="DO3" s="98"/>
      <c r="DP3" s="98"/>
      <c r="DQ3" s="98"/>
      <c r="DR3" s="98"/>
      <c r="DS3" s="98"/>
      <c r="DT3" s="98"/>
      <c r="DU3" s="98"/>
      <c r="DV3" s="98"/>
      <c r="DW3" s="98"/>
      <c r="DX3" s="98"/>
      <c r="DY3" s="98"/>
      <c r="DZ3" s="98"/>
      <c r="EA3" s="98"/>
      <c r="EB3" s="98"/>
      <c r="EC3" s="98"/>
      <c r="ED3" s="98"/>
      <c r="EE3" s="98"/>
      <c r="EF3" s="98"/>
      <c r="EG3" s="98"/>
      <c r="EH3" s="98"/>
      <c r="EI3" s="98"/>
      <c r="EJ3" s="98"/>
      <c r="EK3" s="98"/>
      <c r="EL3" s="98"/>
      <c r="EM3" s="98"/>
      <c r="EN3" s="98"/>
    </row>
    <row r="4" spans="1:144">
      <c r="A4" s="28" t="s">
        <v>65</v>
      </c>
      <c r="B4" s="30"/>
      <c r="C4" s="30"/>
      <c r="D4" s="30"/>
      <c r="E4" s="30"/>
      <c r="F4" s="30"/>
      <c r="G4" s="30"/>
      <c r="H4" s="102"/>
      <c r="I4" s="103"/>
      <c r="J4" s="103"/>
      <c r="K4" s="103"/>
      <c r="L4" s="103"/>
      <c r="M4" s="103"/>
      <c r="N4" s="103"/>
      <c r="O4" s="103"/>
      <c r="P4" s="103"/>
      <c r="Q4" s="103"/>
      <c r="R4" s="103"/>
      <c r="S4" s="103"/>
      <c r="T4" s="103"/>
      <c r="U4" s="103"/>
      <c r="V4" s="103"/>
      <c r="W4" s="104"/>
      <c r="X4" s="98" t="s">
        <v>66</v>
      </c>
      <c r="Y4" s="98"/>
      <c r="Z4" s="98"/>
      <c r="AA4" s="98"/>
      <c r="AB4" s="98"/>
      <c r="AC4" s="98"/>
      <c r="AD4" s="98"/>
      <c r="AE4" s="98"/>
      <c r="AF4" s="98"/>
      <c r="AG4" s="98"/>
      <c r="AH4" s="98"/>
      <c r="AI4" s="98" t="s">
        <v>67</v>
      </c>
      <c r="AJ4" s="98"/>
      <c r="AK4" s="98"/>
      <c r="AL4" s="98"/>
      <c r="AM4" s="98"/>
      <c r="AN4" s="98"/>
      <c r="AO4" s="98"/>
      <c r="AP4" s="98"/>
      <c r="AQ4" s="98"/>
      <c r="AR4" s="98"/>
      <c r="AS4" s="98"/>
      <c r="AT4" s="98" t="s">
        <v>68</v>
      </c>
      <c r="AU4" s="98"/>
      <c r="AV4" s="98"/>
      <c r="AW4" s="98"/>
      <c r="AX4" s="98"/>
      <c r="AY4" s="98"/>
      <c r="AZ4" s="98"/>
      <c r="BA4" s="98"/>
      <c r="BB4" s="98"/>
      <c r="BC4" s="98"/>
      <c r="BD4" s="98"/>
      <c r="BE4" s="98" t="s">
        <v>69</v>
      </c>
      <c r="BF4" s="98"/>
      <c r="BG4" s="98"/>
      <c r="BH4" s="98"/>
      <c r="BI4" s="98"/>
      <c r="BJ4" s="98"/>
      <c r="BK4" s="98"/>
      <c r="BL4" s="98"/>
      <c r="BM4" s="98"/>
      <c r="BN4" s="98"/>
      <c r="BO4" s="98"/>
      <c r="BP4" s="98" t="s">
        <v>70</v>
      </c>
      <c r="BQ4" s="98"/>
      <c r="BR4" s="98"/>
      <c r="BS4" s="98"/>
      <c r="BT4" s="98"/>
      <c r="BU4" s="98"/>
      <c r="BV4" s="98"/>
      <c r="BW4" s="98"/>
      <c r="BX4" s="98"/>
      <c r="BY4" s="98"/>
      <c r="BZ4" s="98"/>
      <c r="CA4" s="98" t="s">
        <v>71</v>
      </c>
      <c r="CB4" s="98"/>
      <c r="CC4" s="98"/>
      <c r="CD4" s="98"/>
      <c r="CE4" s="98"/>
      <c r="CF4" s="98"/>
      <c r="CG4" s="98"/>
      <c r="CH4" s="98"/>
      <c r="CI4" s="98"/>
      <c r="CJ4" s="98"/>
      <c r="CK4" s="98"/>
      <c r="CL4" s="98" t="s">
        <v>72</v>
      </c>
      <c r="CM4" s="98"/>
      <c r="CN4" s="98"/>
      <c r="CO4" s="98"/>
      <c r="CP4" s="98"/>
      <c r="CQ4" s="98"/>
      <c r="CR4" s="98"/>
      <c r="CS4" s="98"/>
      <c r="CT4" s="98"/>
      <c r="CU4" s="98"/>
      <c r="CV4" s="98"/>
      <c r="CW4" s="98" t="s">
        <v>73</v>
      </c>
      <c r="CX4" s="98"/>
      <c r="CY4" s="98"/>
      <c r="CZ4" s="98"/>
      <c r="DA4" s="98"/>
      <c r="DB4" s="98"/>
      <c r="DC4" s="98"/>
      <c r="DD4" s="98"/>
      <c r="DE4" s="98"/>
      <c r="DF4" s="98"/>
      <c r="DG4" s="98"/>
      <c r="DH4" s="98" t="s">
        <v>74</v>
      </c>
      <c r="DI4" s="98"/>
      <c r="DJ4" s="98"/>
      <c r="DK4" s="98"/>
      <c r="DL4" s="98"/>
      <c r="DM4" s="98"/>
      <c r="DN4" s="98"/>
      <c r="DO4" s="98"/>
      <c r="DP4" s="98"/>
      <c r="DQ4" s="98"/>
      <c r="DR4" s="98"/>
      <c r="DS4" s="98" t="s">
        <v>75</v>
      </c>
      <c r="DT4" s="98"/>
      <c r="DU4" s="98"/>
      <c r="DV4" s="98"/>
      <c r="DW4" s="98"/>
      <c r="DX4" s="98"/>
      <c r="DY4" s="98"/>
      <c r="DZ4" s="98"/>
      <c r="EA4" s="98"/>
      <c r="EB4" s="98"/>
      <c r="EC4" s="98"/>
      <c r="ED4" s="98" t="s">
        <v>76</v>
      </c>
      <c r="EE4" s="98"/>
      <c r="EF4" s="98"/>
      <c r="EG4" s="98"/>
      <c r="EH4" s="98"/>
      <c r="EI4" s="98"/>
      <c r="EJ4" s="98"/>
      <c r="EK4" s="98"/>
      <c r="EL4" s="98"/>
      <c r="EM4" s="98"/>
      <c r="EN4" s="98"/>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272205</v>
      </c>
      <c r="D6" s="33">
        <f t="shared" si="3"/>
        <v>46</v>
      </c>
      <c r="E6" s="33">
        <f t="shared" si="3"/>
        <v>1</v>
      </c>
      <c r="F6" s="33">
        <f t="shared" si="3"/>
        <v>0</v>
      </c>
      <c r="G6" s="33">
        <f t="shared" si="3"/>
        <v>1</v>
      </c>
      <c r="H6" s="33" t="str">
        <f t="shared" si="3"/>
        <v>大阪府　箕面市</v>
      </c>
      <c r="I6" s="33" t="str">
        <f t="shared" si="3"/>
        <v>法適用</v>
      </c>
      <c r="J6" s="33" t="str">
        <f t="shared" si="3"/>
        <v>水道事業</v>
      </c>
      <c r="K6" s="33" t="str">
        <f t="shared" si="3"/>
        <v>末端給水事業</v>
      </c>
      <c r="L6" s="33" t="str">
        <f t="shared" si="3"/>
        <v>A3</v>
      </c>
      <c r="M6" s="33" t="str">
        <f t="shared" si="3"/>
        <v>自治体職員</v>
      </c>
      <c r="N6" s="34" t="str">
        <f t="shared" si="3"/>
        <v>-</v>
      </c>
      <c r="O6" s="34">
        <f t="shared" si="3"/>
        <v>81.73</v>
      </c>
      <c r="P6" s="34">
        <f t="shared" si="3"/>
        <v>99.99</v>
      </c>
      <c r="Q6" s="34">
        <f t="shared" si="3"/>
        <v>2931</v>
      </c>
      <c r="R6" s="34">
        <f t="shared" si="3"/>
        <v>137980</v>
      </c>
      <c r="S6" s="34">
        <f t="shared" si="3"/>
        <v>47.9</v>
      </c>
      <c r="T6" s="34">
        <f t="shared" si="3"/>
        <v>2880.58</v>
      </c>
      <c r="U6" s="34">
        <f t="shared" si="3"/>
        <v>137813</v>
      </c>
      <c r="V6" s="34">
        <f t="shared" si="3"/>
        <v>21.77</v>
      </c>
      <c r="W6" s="34">
        <f t="shared" si="3"/>
        <v>6330.41</v>
      </c>
      <c r="X6" s="35">
        <f>IF(X7="",NA(),X7)</f>
        <v>113.45</v>
      </c>
      <c r="Y6" s="35">
        <f t="shared" ref="Y6:AG6" si="4">IF(Y7="",NA(),Y7)</f>
        <v>110.96</v>
      </c>
      <c r="Z6" s="35">
        <f t="shared" si="4"/>
        <v>115.67</v>
      </c>
      <c r="AA6" s="35">
        <f t="shared" si="4"/>
        <v>120.28</v>
      </c>
      <c r="AB6" s="35">
        <f t="shared" si="4"/>
        <v>119.14</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637.58000000000004</v>
      </c>
      <c r="AU6" s="35">
        <f t="shared" ref="AU6:BC6" si="6">IF(AU7="",NA(),AU7)</f>
        <v>260.49</v>
      </c>
      <c r="AV6" s="35">
        <f t="shared" si="6"/>
        <v>340.69</v>
      </c>
      <c r="AW6" s="35">
        <f t="shared" si="6"/>
        <v>348.86</v>
      </c>
      <c r="AX6" s="35">
        <f t="shared" si="6"/>
        <v>339.27</v>
      </c>
      <c r="AY6" s="35">
        <f t="shared" si="6"/>
        <v>648.09</v>
      </c>
      <c r="AZ6" s="35">
        <f t="shared" si="6"/>
        <v>344.19</v>
      </c>
      <c r="BA6" s="35">
        <f t="shared" si="6"/>
        <v>352.05</v>
      </c>
      <c r="BB6" s="35">
        <f t="shared" si="6"/>
        <v>349.04</v>
      </c>
      <c r="BC6" s="35">
        <f t="shared" si="6"/>
        <v>337.49</v>
      </c>
      <c r="BD6" s="34" t="str">
        <f>IF(BD7="","",IF(BD7="-","【-】","【"&amp;SUBSTITUTE(TEXT(BD7,"#,##0.00"),"-","△")&amp;"】"))</f>
        <v>【264.34】</v>
      </c>
      <c r="BE6" s="35">
        <f>IF(BE7="",NA(),BE7)</f>
        <v>151.51</v>
      </c>
      <c r="BF6" s="35">
        <f t="shared" ref="BF6:BN6" si="7">IF(BF7="",NA(),BF7)</f>
        <v>145</v>
      </c>
      <c r="BG6" s="35">
        <f t="shared" si="7"/>
        <v>142.07</v>
      </c>
      <c r="BH6" s="35">
        <f t="shared" si="7"/>
        <v>135.28</v>
      </c>
      <c r="BI6" s="35">
        <f t="shared" si="7"/>
        <v>131.80000000000001</v>
      </c>
      <c r="BJ6" s="35">
        <f t="shared" si="7"/>
        <v>253.86</v>
      </c>
      <c r="BK6" s="35">
        <f t="shared" si="7"/>
        <v>252.09</v>
      </c>
      <c r="BL6" s="35">
        <f t="shared" si="7"/>
        <v>250.76</v>
      </c>
      <c r="BM6" s="35">
        <f t="shared" si="7"/>
        <v>254.54</v>
      </c>
      <c r="BN6" s="35">
        <f t="shared" si="7"/>
        <v>265.92</v>
      </c>
      <c r="BO6" s="34" t="str">
        <f>IF(BO7="","",IF(BO7="-","【-】","【"&amp;SUBSTITUTE(TEXT(BO7,"#,##0.00"),"-","△")&amp;"】"))</f>
        <v>【274.27】</v>
      </c>
      <c r="BP6" s="35">
        <f>IF(BP7="",NA(),BP7)</f>
        <v>100.07</v>
      </c>
      <c r="BQ6" s="35">
        <f t="shared" ref="BQ6:BY6" si="8">IF(BQ7="",NA(),BQ7)</f>
        <v>101.38</v>
      </c>
      <c r="BR6" s="35">
        <f t="shared" si="8"/>
        <v>105.56</v>
      </c>
      <c r="BS6" s="35">
        <f t="shared" si="8"/>
        <v>109.26</v>
      </c>
      <c r="BT6" s="35">
        <f t="shared" si="8"/>
        <v>108.84</v>
      </c>
      <c r="BU6" s="35">
        <f t="shared" si="8"/>
        <v>100.07</v>
      </c>
      <c r="BV6" s="35">
        <f t="shared" si="8"/>
        <v>106.22</v>
      </c>
      <c r="BW6" s="35">
        <f t="shared" si="8"/>
        <v>106.69</v>
      </c>
      <c r="BX6" s="35">
        <f t="shared" si="8"/>
        <v>106.52</v>
      </c>
      <c r="BY6" s="35">
        <f t="shared" si="8"/>
        <v>105.86</v>
      </c>
      <c r="BZ6" s="34" t="str">
        <f>IF(BZ7="","",IF(BZ7="-","【-】","【"&amp;SUBSTITUTE(TEXT(BZ7,"#,##0.00"),"-","△")&amp;"】"))</f>
        <v>【104.36】</v>
      </c>
      <c r="CA6" s="35">
        <f>IF(CA7="",NA(),CA7)</f>
        <v>167.4</v>
      </c>
      <c r="CB6" s="35">
        <f t="shared" ref="CB6:CJ6" si="9">IF(CB7="",NA(),CB7)</f>
        <v>164.08</v>
      </c>
      <c r="CC6" s="35">
        <f t="shared" si="9"/>
        <v>157.22</v>
      </c>
      <c r="CD6" s="35">
        <f t="shared" si="9"/>
        <v>151.88999999999999</v>
      </c>
      <c r="CE6" s="35">
        <f t="shared" si="9"/>
        <v>152.77000000000001</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81.73</v>
      </c>
      <c r="CM6" s="35">
        <f t="shared" ref="CM6:CU6" si="10">IF(CM7="",NA(),CM7)</f>
        <v>80.930000000000007</v>
      </c>
      <c r="CN6" s="35">
        <f t="shared" si="10"/>
        <v>80.739999999999995</v>
      </c>
      <c r="CO6" s="35">
        <f t="shared" si="10"/>
        <v>81.62</v>
      </c>
      <c r="CP6" s="35">
        <f t="shared" si="10"/>
        <v>81.2</v>
      </c>
      <c r="CQ6" s="35">
        <f t="shared" si="10"/>
        <v>62.45</v>
      </c>
      <c r="CR6" s="35">
        <f t="shared" si="10"/>
        <v>62.12</v>
      </c>
      <c r="CS6" s="35">
        <f t="shared" si="10"/>
        <v>62.26</v>
      </c>
      <c r="CT6" s="35">
        <f t="shared" si="10"/>
        <v>62.1</v>
      </c>
      <c r="CU6" s="35">
        <f t="shared" si="10"/>
        <v>62.38</v>
      </c>
      <c r="CV6" s="34" t="str">
        <f>IF(CV7="","",IF(CV7="-","【-】","【"&amp;SUBSTITUTE(TEXT(CV7,"#,##0.00"),"-","△")&amp;"】"))</f>
        <v>【60.41】</v>
      </c>
      <c r="CW6" s="35">
        <f>IF(CW7="",NA(),CW7)</f>
        <v>97.47</v>
      </c>
      <c r="CX6" s="35">
        <f t="shared" ref="CX6:DF6" si="11">IF(CX7="",NA(),CX7)</f>
        <v>97.46</v>
      </c>
      <c r="CY6" s="35">
        <f t="shared" si="11"/>
        <v>97.48</v>
      </c>
      <c r="CZ6" s="35">
        <f t="shared" si="11"/>
        <v>97.5</v>
      </c>
      <c r="DA6" s="35">
        <f t="shared" si="11"/>
        <v>98.28</v>
      </c>
      <c r="DB6" s="35">
        <f t="shared" si="11"/>
        <v>89.76</v>
      </c>
      <c r="DC6" s="35">
        <f t="shared" si="11"/>
        <v>89.45</v>
      </c>
      <c r="DD6" s="35">
        <f t="shared" si="11"/>
        <v>89.5</v>
      </c>
      <c r="DE6" s="35">
        <f t="shared" si="11"/>
        <v>89.52</v>
      </c>
      <c r="DF6" s="35">
        <f t="shared" si="11"/>
        <v>89.17</v>
      </c>
      <c r="DG6" s="34" t="str">
        <f>IF(DG7="","",IF(DG7="-","【-】","【"&amp;SUBSTITUTE(TEXT(DG7,"#,##0.00"),"-","△")&amp;"】"))</f>
        <v>【89.93】</v>
      </c>
      <c r="DH6" s="35">
        <f>IF(DH7="",NA(),DH7)</f>
        <v>34.51</v>
      </c>
      <c r="DI6" s="35">
        <f t="shared" ref="DI6:DQ6" si="12">IF(DI7="",NA(),DI7)</f>
        <v>48.49</v>
      </c>
      <c r="DJ6" s="35">
        <f t="shared" si="12"/>
        <v>49.79</v>
      </c>
      <c r="DK6" s="35">
        <f t="shared" si="12"/>
        <v>50.21</v>
      </c>
      <c r="DL6" s="35">
        <f t="shared" si="12"/>
        <v>50.26</v>
      </c>
      <c r="DM6" s="35">
        <f t="shared" si="12"/>
        <v>41.12</v>
      </c>
      <c r="DN6" s="35">
        <f t="shared" si="12"/>
        <v>44.91</v>
      </c>
      <c r="DO6" s="35">
        <f t="shared" si="12"/>
        <v>45.89</v>
      </c>
      <c r="DP6" s="35">
        <f t="shared" si="12"/>
        <v>46.58</v>
      </c>
      <c r="DQ6" s="35">
        <f t="shared" si="12"/>
        <v>46.99</v>
      </c>
      <c r="DR6" s="34" t="str">
        <f>IF(DR7="","",IF(DR7="-","【-】","【"&amp;SUBSTITUTE(TEXT(DR7,"#,##0.00"),"-","△")&amp;"】"))</f>
        <v>【48.12】</v>
      </c>
      <c r="DS6" s="35">
        <f>IF(DS7="",NA(),DS7)</f>
        <v>22.31</v>
      </c>
      <c r="DT6" s="35">
        <f t="shared" ref="DT6:EB6" si="13">IF(DT7="",NA(),DT7)</f>
        <v>27.29</v>
      </c>
      <c r="DU6" s="35">
        <f t="shared" si="13"/>
        <v>32.79</v>
      </c>
      <c r="DV6" s="35">
        <f t="shared" si="13"/>
        <v>33.549999999999997</v>
      </c>
      <c r="DW6" s="35">
        <f t="shared" si="13"/>
        <v>34.299999999999997</v>
      </c>
      <c r="DX6" s="35">
        <f t="shared" si="13"/>
        <v>10.9</v>
      </c>
      <c r="DY6" s="35">
        <f t="shared" si="13"/>
        <v>12.03</v>
      </c>
      <c r="DZ6" s="35">
        <f t="shared" si="13"/>
        <v>13.14</v>
      </c>
      <c r="EA6" s="35">
        <f t="shared" si="13"/>
        <v>14.45</v>
      </c>
      <c r="EB6" s="35">
        <f t="shared" si="13"/>
        <v>15.83</v>
      </c>
      <c r="EC6" s="34" t="str">
        <f>IF(EC7="","",IF(EC7="-","【-】","【"&amp;SUBSTITUTE(TEXT(EC7,"#,##0.00"),"-","△")&amp;"】"))</f>
        <v>【15.89】</v>
      </c>
      <c r="ED6" s="35">
        <f>IF(ED7="",NA(),ED7)</f>
        <v>0.65</v>
      </c>
      <c r="EE6" s="35">
        <f t="shared" ref="EE6:EM6" si="14">IF(EE7="",NA(),EE7)</f>
        <v>0.56999999999999995</v>
      </c>
      <c r="EF6" s="35">
        <f t="shared" si="14"/>
        <v>0.7</v>
      </c>
      <c r="EG6" s="35">
        <f t="shared" si="14"/>
        <v>0.82</v>
      </c>
      <c r="EH6" s="35">
        <f t="shared" si="14"/>
        <v>1.0900000000000001</v>
      </c>
      <c r="EI6" s="35">
        <f t="shared" si="14"/>
        <v>0.85</v>
      </c>
      <c r="EJ6" s="35">
        <f t="shared" si="14"/>
        <v>0.75</v>
      </c>
      <c r="EK6" s="35">
        <f t="shared" si="14"/>
        <v>0.95</v>
      </c>
      <c r="EL6" s="35">
        <f t="shared" si="14"/>
        <v>0.74</v>
      </c>
      <c r="EM6" s="35">
        <f t="shared" si="14"/>
        <v>0.74</v>
      </c>
      <c r="EN6" s="34" t="str">
        <f>IF(EN7="","",IF(EN7="-","【-】","【"&amp;SUBSTITUTE(TEXT(EN7,"#,##0.00"),"-","△")&amp;"】"))</f>
        <v>【0.69】</v>
      </c>
    </row>
    <row r="7" spans="1:144" s="36" customFormat="1">
      <c r="A7" s="28"/>
      <c r="B7" s="37">
        <v>2017</v>
      </c>
      <c r="C7" s="37">
        <v>272205</v>
      </c>
      <c r="D7" s="37">
        <v>46</v>
      </c>
      <c r="E7" s="37">
        <v>1</v>
      </c>
      <c r="F7" s="37">
        <v>0</v>
      </c>
      <c r="G7" s="37">
        <v>1</v>
      </c>
      <c r="H7" s="37" t="s">
        <v>105</v>
      </c>
      <c r="I7" s="37" t="s">
        <v>106</v>
      </c>
      <c r="J7" s="37" t="s">
        <v>107</v>
      </c>
      <c r="K7" s="37" t="s">
        <v>108</v>
      </c>
      <c r="L7" s="37" t="s">
        <v>109</v>
      </c>
      <c r="M7" s="37" t="s">
        <v>110</v>
      </c>
      <c r="N7" s="38" t="s">
        <v>111</v>
      </c>
      <c r="O7" s="38">
        <v>81.73</v>
      </c>
      <c r="P7" s="38">
        <v>99.99</v>
      </c>
      <c r="Q7" s="38">
        <v>2931</v>
      </c>
      <c r="R7" s="38">
        <v>137980</v>
      </c>
      <c r="S7" s="38">
        <v>47.9</v>
      </c>
      <c r="T7" s="38">
        <v>2880.58</v>
      </c>
      <c r="U7" s="38">
        <v>137813</v>
      </c>
      <c r="V7" s="38">
        <v>21.77</v>
      </c>
      <c r="W7" s="38">
        <v>6330.41</v>
      </c>
      <c r="X7" s="38">
        <v>113.45</v>
      </c>
      <c r="Y7" s="38">
        <v>110.96</v>
      </c>
      <c r="Z7" s="38">
        <v>115.67</v>
      </c>
      <c r="AA7" s="38">
        <v>120.28</v>
      </c>
      <c r="AB7" s="38">
        <v>119.14</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637.58000000000004</v>
      </c>
      <c r="AU7" s="38">
        <v>260.49</v>
      </c>
      <c r="AV7" s="38">
        <v>340.69</v>
      </c>
      <c r="AW7" s="38">
        <v>348.86</v>
      </c>
      <c r="AX7" s="38">
        <v>339.27</v>
      </c>
      <c r="AY7" s="38">
        <v>648.09</v>
      </c>
      <c r="AZ7" s="38">
        <v>344.19</v>
      </c>
      <c r="BA7" s="38">
        <v>352.05</v>
      </c>
      <c r="BB7" s="38">
        <v>349.04</v>
      </c>
      <c r="BC7" s="38">
        <v>337.49</v>
      </c>
      <c r="BD7" s="38">
        <v>264.33999999999997</v>
      </c>
      <c r="BE7" s="38">
        <v>151.51</v>
      </c>
      <c r="BF7" s="38">
        <v>145</v>
      </c>
      <c r="BG7" s="38">
        <v>142.07</v>
      </c>
      <c r="BH7" s="38">
        <v>135.28</v>
      </c>
      <c r="BI7" s="38">
        <v>131.80000000000001</v>
      </c>
      <c r="BJ7" s="38">
        <v>253.86</v>
      </c>
      <c r="BK7" s="38">
        <v>252.09</v>
      </c>
      <c r="BL7" s="38">
        <v>250.76</v>
      </c>
      <c r="BM7" s="38">
        <v>254.54</v>
      </c>
      <c r="BN7" s="38">
        <v>265.92</v>
      </c>
      <c r="BO7" s="38">
        <v>274.27</v>
      </c>
      <c r="BP7" s="38">
        <v>100.07</v>
      </c>
      <c r="BQ7" s="38">
        <v>101.38</v>
      </c>
      <c r="BR7" s="38">
        <v>105.56</v>
      </c>
      <c r="BS7" s="38">
        <v>109.26</v>
      </c>
      <c r="BT7" s="38">
        <v>108.84</v>
      </c>
      <c r="BU7" s="38">
        <v>100.07</v>
      </c>
      <c r="BV7" s="38">
        <v>106.22</v>
      </c>
      <c r="BW7" s="38">
        <v>106.69</v>
      </c>
      <c r="BX7" s="38">
        <v>106.52</v>
      </c>
      <c r="BY7" s="38">
        <v>105.86</v>
      </c>
      <c r="BZ7" s="38">
        <v>104.36</v>
      </c>
      <c r="CA7" s="38">
        <v>167.4</v>
      </c>
      <c r="CB7" s="38">
        <v>164.08</v>
      </c>
      <c r="CC7" s="38">
        <v>157.22</v>
      </c>
      <c r="CD7" s="38">
        <v>151.88999999999999</v>
      </c>
      <c r="CE7" s="38">
        <v>152.77000000000001</v>
      </c>
      <c r="CF7" s="38">
        <v>164.93</v>
      </c>
      <c r="CG7" s="38">
        <v>155.22999999999999</v>
      </c>
      <c r="CH7" s="38">
        <v>154.91999999999999</v>
      </c>
      <c r="CI7" s="38">
        <v>155.80000000000001</v>
      </c>
      <c r="CJ7" s="38">
        <v>158.58000000000001</v>
      </c>
      <c r="CK7" s="38">
        <v>165.71</v>
      </c>
      <c r="CL7" s="38">
        <v>81.73</v>
      </c>
      <c r="CM7" s="38">
        <v>80.930000000000007</v>
      </c>
      <c r="CN7" s="38">
        <v>80.739999999999995</v>
      </c>
      <c r="CO7" s="38">
        <v>81.62</v>
      </c>
      <c r="CP7" s="38">
        <v>81.2</v>
      </c>
      <c r="CQ7" s="38">
        <v>62.45</v>
      </c>
      <c r="CR7" s="38">
        <v>62.12</v>
      </c>
      <c r="CS7" s="38">
        <v>62.26</v>
      </c>
      <c r="CT7" s="38">
        <v>62.1</v>
      </c>
      <c r="CU7" s="38">
        <v>62.38</v>
      </c>
      <c r="CV7" s="38">
        <v>60.41</v>
      </c>
      <c r="CW7" s="38">
        <v>97.47</v>
      </c>
      <c r="CX7" s="38">
        <v>97.46</v>
      </c>
      <c r="CY7" s="38">
        <v>97.48</v>
      </c>
      <c r="CZ7" s="38">
        <v>97.5</v>
      </c>
      <c r="DA7" s="38">
        <v>98.28</v>
      </c>
      <c r="DB7" s="38">
        <v>89.76</v>
      </c>
      <c r="DC7" s="38">
        <v>89.45</v>
      </c>
      <c r="DD7" s="38">
        <v>89.5</v>
      </c>
      <c r="DE7" s="38">
        <v>89.52</v>
      </c>
      <c r="DF7" s="38">
        <v>89.17</v>
      </c>
      <c r="DG7" s="38">
        <v>89.93</v>
      </c>
      <c r="DH7" s="38">
        <v>34.51</v>
      </c>
      <c r="DI7" s="38">
        <v>48.49</v>
      </c>
      <c r="DJ7" s="38">
        <v>49.79</v>
      </c>
      <c r="DK7" s="38">
        <v>50.21</v>
      </c>
      <c r="DL7" s="38">
        <v>50.26</v>
      </c>
      <c r="DM7" s="38">
        <v>41.12</v>
      </c>
      <c r="DN7" s="38">
        <v>44.91</v>
      </c>
      <c r="DO7" s="38">
        <v>45.89</v>
      </c>
      <c r="DP7" s="38">
        <v>46.58</v>
      </c>
      <c r="DQ7" s="38">
        <v>46.99</v>
      </c>
      <c r="DR7" s="38">
        <v>48.12</v>
      </c>
      <c r="DS7" s="38">
        <v>22.31</v>
      </c>
      <c r="DT7" s="38">
        <v>27.29</v>
      </c>
      <c r="DU7" s="38">
        <v>32.79</v>
      </c>
      <c r="DV7" s="38">
        <v>33.549999999999997</v>
      </c>
      <c r="DW7" s="38">
        <v>34.299999999999997</v>
      </c>
      <c r="DX7" s="38">
        <v>10.9</v>
      </c>
      <c r="DY7" s="38">
        <v>12.03</v>
      </c>
      <c r="DZ7" s="38">
        <v>13.14</v>
      </c>
      <c r="EA7" s="38">
        <v>14.45</v>
      </c>
      <c r="EB7" s="38">
        <v>15.83</v>
      </c>
      <c r="EC7" s="38">
        <v>15.89</v>
      </c>
      <c r="ED7" s="38">
        <v>0.65</v>
      </c>
      <c r="EE7" s="38">
        <v>0.56999999999999995</v>
      </c>
      <c r="EF7" s="38">
        <v>0.7</v>
      </c>
      <c r="EG7" s="38">
        <v>0.82</v>
      </c>
      <c r="EH7" s="38">
        <v>1.0900000000000001</v>
      </c>
      <c r="EI7" s="38">
        <v>0.85</v>
      </c>
      <c r="EJ7" s="38">
        <v>0.75</v>
      </c>
      <c r="EK7" s="38">
        <v>0.95</v>
      </c>
      <c r="EL7" s="38">
        <v>0.74</v>
      </c>
      <c r="EM7" s="38">
        <v>0.74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灘本　正太(手動)</dc:creator>
  <cp:lastModifiedBy>testserver</cp:lastModifiedBy>
  <dcterms:created xsi:type="dcterms:W3CDTF">2019-02-26T01:34:19Z</dcterms:created>
  <dcterms:modified xsi:type="dcterms:W3CDTF">2019-02-26T01:34:19Z</dcterms:modified>
</cp:coreProperties>
</file>