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<sst xmlns="http://schemas.openxmlformats.org/spreadsheetml/2006/main" count="240" uniqueCount="123">
  <si>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</si>
  <si>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</si>
  <si>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</si>
  <si>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</si>
  <si>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</si>
  <si>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</si>
  <si>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</si>
  <si>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</si>
  <si>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</si>
  <si>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</si>
  <si>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</si>
  <si>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</si>
  <si>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</si>
  <si>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</si>
  <si>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</si>
  <si>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</si>
  <si>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</si>
  <si>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</si>
  <si>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</si>
  <si>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</si>
  <si>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</si>
  <si>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</si>
  <si>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</si>
  <si>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</si>
  <si>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</si>
  <si>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</si>
  <si>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</si>
  <si>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</si>
  <si>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</si>
  <si>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</si>
  <si>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</si>
  <si>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</si>
  <si>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</si>
  <si>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</si>
  <si>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</si>
  <si>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</si>
  <si>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</si>
  <si>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</si>
  <si>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</si>
  <si>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</si>
  <si>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</si>
  <si>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</si>
  <si>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</si>
  <si>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</si>
  <si>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</si>
  <si>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</si>
  <si>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</si>
  <si>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</si>
  <si>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</si>
  <si>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</si>
  <si>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</si>
  <si>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</si>
  <si>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</si>
  <si>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</si>
  <si>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</si>
  <si>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</si>
  <si>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</si>
  <si>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</si>
  <si>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</si>
  <si>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</si>
  <si>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</si>
  <si>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</si>
  <si>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</si>
  <si>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</si>
  <si>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</si>
  <si>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</si>
  <si>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</si>
  <si>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</si>
  <si>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</si>
  <si>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</si>
  <si>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</si>
  <si>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</si>
  <si>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</si>
  <si>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</si>
  <si>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</si>
  <si>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</si>
  <si>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</si>
  <si>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</si>
  <si>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</si>
  <si>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</si>
  <si>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</si>
  <si>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</si>
  <si>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</si>
  <si>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</si>
  <si>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</si>
  <si>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</si>
  <si>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</si>
  <si>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</si>
  <si>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</si>
  <si>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</si>
  <si>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</si>
  <si>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</si>
  <si>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</si>
  <si>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</si>
  <si>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</si>
  <si>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</si>
  <si>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</si>
  <si>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</si>
  <si>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</si>
  <si>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</si>
  <si>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</si>
  <si>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</si>
  <si>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</si>
  <si>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</si>
  <si>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</si>
  <si>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</si>
  <si>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</si>
  <si>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</si>
  <si>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箕面市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</si>
  <si>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</si>
  <si>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</si>
  <si>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</si>
  <si>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</si>
  <si>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</si>
  <si>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</si>
  <si>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</si>
  <si>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</si>
  <si>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</si>
  <si>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</si>
  <si>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②④⑤⑥平成15年度の法適用時から上水道事業と下水道事業との組織統合を実施したことによる経費節減や、企業債の補償金免除繰上償還制度の活用等により、汚水処理原価を低く抑えることができています。
　老朽管の大量更新に備え、資金残高を勘案しながら借入抑制を実施しているため、企業債残高は順調に減少しています。
　平成28年度から下水道使用料の値下げを実施しましたが、借入抑制の効果等による支払利息の減少や、維持管理費の節減効果もあり、経常収支比率、経費回収率ともに微減しているものの、110％台を維持しています。平成17年度以降、累積欠損金は生じていません。
　③工事の竣工時期や企業債償還の休日移動等による未払金の増減により、流動負債に年度間のばらつきは見られますが、全体としては現預金の増加に伴って流動資産が増加しており、類似団体平均と比較すると、ゆとりのある財政状況となっています。
　⑦単独処理場を有していないため、当該値を計上していません。
　⑧寺など一部を除いて水洗化済であり、水洗化率は約99.9％となっています。</t>
    <rPh sb="99" eb="102">
      <t>ロウキュウカン</t>
    </rPh>
    <rPh sb="103" eb="105">
      <t>タイリョウ</t>
    </rPh>
    <rPh sb="105" eb="107">
      <t>コウシン</t>
    </rPh>
    <rPh sb="108" eb="109">
      <t>ソナ</t>
    </rPh>
    <rPh sb="111" eb="113">
      <t>シキン</t>
    </rPh>
    <rPh sb="113" eb="115">
      <t>ザンダカ</t>
    </rPh>
    <rPh sb="116" eb="118">
      <t>カンアン</t>
    </rPh>
    <rPh sb="122" eb="124">
      <t>カリイレ</t>
    </rPh>
    <rPh sb="124" eb="126">
      <t>ヨクセイ</t>
    </rPh>
    <rPh sb="127" eb="129">
      <t>ジッシ</t>
    </rPh>
    <rPh sb="136" eb="139">
      <t>キギョウサイ</t>
    </rPh>
    <rPh sb="139" eb="141">
      <t>ザンダカ</t>
    </rPh>
    <rPh sb="142" eb="144">
      <t>ジュンチョウ</t>
    </rPh>
    <rPh sb="145" eb="147">
      <t>ゲンショウ</t>
    </rPh>
    <rPh sb="155" eb="157">
      <t>ヘイセイ</t>
    </rPh>
    <rPh sb="159" eb="161">
      <t>ネンド</t>
    </rPh>
    <rPh sb="163" eb="166">
      <t>ゲスイドウ</t>
    </rPh>
    <rPh sb="166" eb="169">
      <t>シヨウリョウ</t>
    </rPh>
    <rPh sb="170" eb="172">
      <t>ネサ</t>
    </rPh>
    <rPh sb="174" eb="176">
      <t>ジッシ</t>
    </rPh>
    <rPh sb="182" eb="184">
      <t>カリイレ</t>
    </rPh>
    <rPh sb="184" eb="186">
      <t>ヨクセイ</t>
    </rPh>
    <rPh sb="187" eb="189">
      <t>コウカ</t>
    </rPh>
    <rPh sb="189" eb="190">
      <t>トウ</t>
    </rPh>
    <rPh sb="193" eb="195">
      <t>シハラ</t>
    </rPh>
    <rPh sb="195" eb="197">
      <t>リソク</t>
    </rPh>
    <rPh sb="198" eb="200">
      <t>ゲンショウ</t>
    </rPh>
    <rPh sb="202" eb="204">
      <t>イジ</t>
    </rPh>
    <rPh sb="204" eb="207">
      <t>カンリヒ</t>
    </rPh>
    <rPh sb="208" eb="210">
      <t>セツゲン</t>
    </rPh>
    <rPh sb="210" eb="212">
      <t>コウカ</t>
    </rPh>
    <rPh sb="231" eb="233">
      <t>ビゲン</t>
    </rPh>
    <rPh sb="398" eb="400">
      <t>タンドク</t>
    </rPh>
    <phoneticPr fontId="4"/>
  </si>
  <si>
    <t>自治体職員</t>
    <rPh sb="0" eb="3">
      <t>ジチタイ</t>
    </rPh>
    <rPh sb="3" eb="5">
      <t>ショクイン</t>
    </rPh>
    <phoneticPr fontId="4"/>
  </si>
  <si>
    <t>　昭和42年の事業開始以前から敷設されている雨水管路が順次法定耐用年数を経過し始めています。本市の下水道施設は類似団体と比較して早い時期に整備完了したため、平成28年度末の整備状況では、汚水管路を含めた管路全体の約20％が2025年3月末までに法定耐用年数を超える見込となっています。
　類似団体と比較して、②管渠老朽化率より①減価償却率の値がより高くなっているのは、まもなく法定耐用年数を迎える管路が、大量に控えていることを表していると考えられます。
　③類似団体と比較して高い管渠改善率となっていますが、管路調査・健全度判定に基づき更生工事等を実施しているため、年度により施工延長のばらつきがあります。</t>
    <rPh sb="78" eb="80">
      <t>ヘイセイ</t>
    </rPh>
    <rPh sb="82" eb="84">
      <t>ネンド</t>
    </rPh>
    <rPh sb="84" eb="85">
      <t>マツ</t>
    </rPh>
    <rPh sb="86" eb="88">
      <t>セイビ</t>
    </rPh>
    <rPh sb="88" eb="90">
      <t>ジョウキョウ</t>
    </rPh>
    <rPh sb="230" eb="232">
      <t>ルイジ</t>
    </rPh>
    <rPh sb="232" eb="234">
      <t>ダンタイ</t>
    </rPh>
    <rPh sb="235" eb="237">
      <t>ヒカク</t>
    </rPh>
    <rPh sb="239" eb="240">
      <t>タカ</t>
    </rPh>
    <rPh sb="241" eb="243">
      <t>カンキョ</t>
    </rPh>
    <rPh sb="243" eb="246">
      <t>カイゼンリツ</t>
    </rPh>
    <phoneticPr fontId="4"/>
  </si>
  <si>
    <t>　本市の公共下水道事業は昭和42年度に事業開始していることから、平成30年度以降は、法定耐用年数を経過した管渠の急増を見込んでいます。
　平成27年3月に策定した「箕面市上下水道施設整備基本・実施計画」を経営戦略として位置づけ、長寿命化調査結果に基づく健全度判定により管渠の修繕・更生工事等を適切に実施することとしています。
　今後、短期間に大量の管渠更生が見込まれることから、建設改良積立金や、内部留保資金など資金確保に努めてきていますが、国庫交付金等についても最大限に活用し、施設更新の財源確保に努めます。
　計画期間において、使用料値上げをすることなく、老朽管の計画的な更新等を実施し、経費回収率100％を維持できる見込みとなっており、平成28年度から使用料の値下げを実施しました。</t>
    <rPh sb="164" eb="166">
      <t>コンゴ</t>
    </rPh>
    <rPh sb="167" eb="170">
      <t>タンキカン</t>
    </rPh>
    <rPh sb="171" eb="173">
      <t>タイリョウ</t>
    </rPh>
    <rPh sb="174" eb="176">
      <t>カンキョ</t>
    </rPh>
    <rPh sb="176" eb="178">
      <t>コウセイ</t>
    </rPh>
    <rPh sb="179" eb="181">
      <t>ミコ</t>
    </rPh>
    <rPh sb="189" eb="191">
      <t>ケンセツ</t>
    </rPh>
    <rPh sb="191" eb="193">
      <t>カイリョウ</t>
    </rPh>
    <rPh sb="193" eb="196">
      <t>ツミタテキン</t>
    </rPh>
    <rPh sb="198" eb="200">
      <t>ナイブ</t>
    </rPh>
    <rPh sb="200" eb="202">
      <t>リュウホ</t>
    </rPh>
    <rPh sb="202" eb="204">
      <t>シキン</t>
    </rPh>
    <rPh sb="206" eb="208">
      <t>シキン</t>
    </rPh>
    <rPh sb="208" eb="210">
      <t>カクホ</t>
    </rPh>
    <rPh sb="211" eb="212">
      <t>ツト</t>
    </rPh>
    <rPh sb="221" eb="223">
      <t>コッコ</t>
    </rPh>
    <rPh sb="223" eb="226">
      <t>コウフキン</t>
    </rPh>
    <rPh sb="226" eb="227">
      <t>トウ</t>
    </rPh>
    <rPh sb="232" eb="235">
      <t>サイダイゲン</t>
    </rPh>
    <rPh sb="236" eb="238">
      <t>カツヨウ</t>
    </rPh>
    <rPh sb="240" eb="242">
      <t>シセツ</t>
    </rPh>
    <rPh sb="242" eb="244">
      <t>コウシン</t>
    </rPh>
    <rPh sb="245" eb="247">
      <t>ザイゲン</t>
    </rPh>
    <rPh sb="247" eb="249">
      <t>カクホ</t>
    </rPh>
    <rPh sb="250" eb="251">
      <t>ツト</t>
    </rPh>
    <rPh sb="257" eb="259">
      <t>ケイカク</t>
    </rPh>
    <rPh sb="266" eb="269">
      <t>シヨウリョウ</t>
    </rPh>
    <rPh sb="292" eb="294">
      <t>ジッシ</t>
    </rPh>
    <rPh sb="311" eb="31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</si>
</sst>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0.44</c:v>
                </c:pt>
                <c:pt idx="1">
                  <c:v>0.27</c:v>
                </c:pt>
                <c:pt idx="2">
                  <c:v>0.21</c:v>
                </c:pt>
                <c:pt idx="3">
                  <c:v>0.18</c:v>
                </c:pt>
                <c:pt idx="4">
                  <c:v>0.38</c:v>
                </c:pt>
              </c:numCache>
            </c:numRef>
          </c:val>
        </c:ser>
        <c:dLbls>
          <c:showLegendKey val="0"/>
          <c:showVal val="0"/>
          <c:showCatName val="0"/>
          <c:showSerName val="0"/>
          <c:showPercent val="0"/>
          <c:showBubbleSize val="0"/>
        </c:dLbls>
        <c:gapWidth val="150"/>
        <c:axId val="174427520"/>
        <c:axId val="1744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174427520"/>
        <c:axId val="174482944"/>
      </c:lineChart>
      <c:dateAx>
        <c:axId val="174427520"/>
        <c:scaling>
          <c:orientation val="minMax"/>
        </c:scaling>
        <c:delete val="1"/>
        <c:axPos val="b"/>
        <c:numFmt formatCode="ge" sourceLinked="1"/>
        <c:majorTickMark val="none"/>
        <c:minorTickMark val="none"/>
        <c:tickLblPos val="none"/>
        <c:crossAx val="174482944"/>
        <c:crosses val="autoZero"/>
        <c:auto val="1"/>
        <c:lblOffset val="100"/>
        <c:baseTimeUnit val="years"/>
      </c:dateAx>
      <c:valAx>
        <c:axId val="1744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439296"/>
        <c:axId val="176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176439296"/>
        <c:axId val="176441216"/>
      </c:lineChart>
      <c:dateAx>
        <c:axId val="176439296"/>
        <c:scaling>
          <c:orientation val="minMax"/>
        </c:scaling>
        <c:delete val="1"/>
        <c:axPos val="b"/>
        <c:numFmt formatCode="ge" sourceLinked="1"/>
        <c:majorTickMark val="none"/>
        <c:minorTickMark val="none"/>
        <c:tickLblPos val="none"/>
        <c:crossAx val="176441216"/>
        <c:crosses val="autoZero"/>
        <c:auto val="1"/>
        <c:lblOffset val="100"/>
        <c:baseTimeUnit val="years"/>
      </c:dateAx>
      <c:valAx>
        <c:axId val="1764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99.89</c:v>
                </c:pt>
                <c:pt idx="1">
                  <c:v>99.89</c:v>
                </c:pt>
                <c:pt idx="2">
                  <c:v>99.89</c:v>
                </c:pt>
                <c:pt idx="3">
                  <c:v>99.89</c:v>
                </c:pt>
                <c:pt idx="4">
                  <c:v>99.94</c:v>
                </c:pt>
              </c:numCache>
            </c:numRef>
          </c:val>
        </c:ser>
        <c:dLbls>
          <c:showLegendKey val="0"/>
          <c:showVal val="0"/>
          <c:showCatName val="0"/>
          <c:showSerName val="0"/>
          <c:showPercent val="0"/>
          <c:showBubbleSize val="0"/>
        </c:dLbls>
        <c:gapWidth val="150"/>
        <c:axId val="176459136"/>
        <c:axId val="1764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176459136"/>
        <c:axId val="176473600"/>
      </c:lineChart>
      <c:dateAx>
        <c:axId val="176459136"/>
        <c:scaling>
          <c:orientation val="minMax"/>
        </c:scaling>
        <c:delete val="1"/>
        <c:axPos val="b"/>
        <c:numFmt formatCode="ge" sourceLinked="1"/>
        <c:majorTickMark val="none"/>
        <c:minorTickMark val="none"/>
        <c:tickLblPos val="none"/>
        <c:crossAx val="176473600"/>
        <c:crosses val="autoZero"/>
        <c:auto val="1"/>
        <c:lblOffset val="100"/>
        <c:baseTimeUnit val="years"/>
      </c:dateAx>
      <c:valAx>
        <c:axId val="1764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117.13</c:v>
                </c:pt>
                <c:pt idx="1">
                  <c:v>118.15</c:v>
                </c:pt>
                <c:pt idx="2">
                  <c:v>110.56</c:v>
                </c:pt>
                <c:pt idx="3">
                  <c:v>110.31</c:v>
                </c:pt>
                <c:pt idx="4">
                  <c:v>110.02</c:v>
                </c:pt>
              </c:numCache>
            </c:numRef>
          </c:val>
        </c:ser>
        <c:dLbls>
          <c:showLegendKey val="0"/>
          <c:showVal val="0"/>
          <c:showCatName val="0"/>
          <c:showSerName val="0"/>
          <c:showPercent val="0"/>
          <c:showBubbleSize val="0"/>
        </c:dLbls>
        <c:gapWidth val="150"/>
        <c:axId val="138359552"/>
        <c:axId val="1383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138359552"/>
        <c:axId val="138361472"/>
      </c:lineChart>
      <c:dateAx>
        <c:axId val="138359552"/>
        <c:scaling>
          <c:orientation val="minMax"/>
        </c:scaling>
        <c:delete val="1"/>
        <c:axPos val="b"/>
        <c:numFmt formatCode="ge" sourceLinked="1"/>
        <c:majorTickMark val="none"/>
        <c:minorTickMark val="none"/>
        <c:tickLblPos val="none"/>
        <c:crossAx val="138361472"/>
        <c:crosses val="autoZero"/>
        <c:auto val="1"/>
        <c:lblOffset val="100"/>
        <c:baseTimeUnit val="years"/>
      </c:dateAx>
      <c:valAx>
        <c:axId val="1383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10.029999999999999</c:v>
                </c:pt>
                <c:pt idx="1">
                  <c:v>10.68</c:v>
                </c:pt>
                <c:pt idx="2">
                  <c:v>27.36</c:v>
                </c:pt>
                <c:pt idx="3">
                  <c:v>29.72</c:v>
                </c:pt>
                <c:pt idx="4">
                  <c:v>31.92</c:v>
                </c:pt>
              </c:numCache>
            </c:numRef>
          </c:val>
        </c:ser>
        <c:dLbls>
          <c:showLegendKey val="0"/>
          <c:showVal val="0"/>
          <c:showCatName val="0"/>
          <c:showSerName val="0"/>
          <c:showPercent val="0"/>
          <c:showBubbleSize val="0"/>
        </c:dLbls>
        <c:gapWidth val="150"/>
        <c:axId val="138383744"/>
        <c:axId val="1383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138383744"/>
        <c:axId val="138385664"/>
      </c:lineChart>
      <c:dateAx>
        <c:axId val="138383744"/>
        <c:scaling>
          <c:orientation val="minMax"/>
        </c:scaling>
        <c:delete val="1"/>
        <c:axPos val="b"/>
        <c:numFmt formatCode="ge" sourceLinked="1"/>
        <c:majorTickMark val="none"/>
        <c:minorTickMark val="none"/>
        <c:tickLblPos val="none"/>
        <c:crossAx val="138385664"/>
        <c:crosses val="autoZero"/>
        <c:auto val="1"/>
        <c:lblOffset val="100"/>
        <c:baseTimeUnit val="years"/>
      </c:dateAx>
      <c:valAx>
        <c:axId val="1383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0.34</c:v>
                </c:pt>
                <c:pt idx="1">
                  <c:v>0.79</c:v>
                </c:pt>
                <c:pt idx="2">
                  <c:v>0.48</c:v>
                </c:pt>
                <c:pt idx="3">
                  <c:v>0.64</c:v>
                </c:pt>
                <c:pt idx="4">
                  <c:v>0.8</c:v>
                </c:pt>
              </c:numCache>
            </c:numRef>
          </c:val>
        </c:ser>
        <c:dLbls>
          <c:showLegendKey val="0"/>
          <c:showVal val="0"/>
          <c:showCatName val="0"/>
          <c:showSerName val="0"/>
          <c:showPercent val="0"/>
          <c:showBubbleSize val="0"/>
        </c:dLbls>
        <c:gapWidth val="150"/>
        <c:axId val="138592256"/>
        <c:axId val="138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138592256"/>
        <c:axId val="138594176"/>
      </c:lineChart>
      <c:dateAx>
        <c:axId val="138592256"/>
        <c:scaling>
          <c:orientation val="minMax"/>
        </c:scaling>
        <c:delete val="1"/>
        <c:axPos val="b"/>
        <c:numFmt formatCode="ge" sourceLinked="1"/>
        <c:majorTickMark val="none"/>
        <c:minorTickMark val="none"/>
        <c:tickLblPos val="none"/>
        <c:crossAx val="138594176"/>
        <c:crosses val="autoZero"/>
        <c:auto val="1"/>
        <c:lblOffset val="100"/>
        <c:baseTimeUnit val="years"/>
      </c:dateAx>
      <c:valAx>
        <c:axId val="138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415552"/>
        <c:axId val="1394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9415552"/>
        <c:axId val="139417472"/>
      </c:lineChart>
      <c:dateAx>
        <c:axId val="139415552"/>
        <c:scaling>
          <c:orientation val="minMax"/>
        </c:scaling>
        <c:delete val="1"/>
        <c:axPos val="b"/>
        <c:numFmt formatCode="ge" sourceLinked="1"/>
        <c:majorTickMark val="none"/>
        <c:minorTickMark val="none"/>
        <c:tickLblPos val="none"/>
        <c:crossAx val="139417472"/>
        <c:crosses val="autoZero"/>
        <c:auto val="1"/>
        <c:lblOffset val="100"/>
        <c:baseTimeUnit val="years"/>
      </c:dateAx>
      <c:valAx>
        <c:axId val="1394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902.82</c:v>
                </c:pt>
                <c:pt idx="1">
                  <c:v>1561.22</c:v>
                </c:pt>
                <c:pt idx="2">
                  <c:v>538.47</c:v>
                </c:pt>
                <c:pt idx="3">
                  <c:v>492.28</c:v>
                </c:pt>
                <c:pt idx="4">
                  <c:v>575.25</c:v>
                </c:pt>
              </c:numCache>
            </c:numRef>
          </c:val>
        </c:ser>
        <c:dLbls>
          <c:showLegendKey val="0"/>
          <c:showVal val="0"/>
          <c:showCatName val="0"/>
          <c:showSerName val="0"/>
          <c:showPercent val="0"/>
          <c:showBubbleSize val="0"/>
        </c:dLbls>
        <c:gapWidth val="150"/>
        <c:axId val="138430336"/>
        <c:axId val="1384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138430336"/>
        <c:axId val="138440704"/>
      </c:lineChart>
      <c:dateAx>
        <c:axId val="138430336"/>
        <c:scaling>
          <c:orientation val="minMax"/>
        </c:scaling>
        <c:delete val="1"/>
        <c:axPos val="b"/>
        <c:numFmt formatCode="ge" sourceLinked="1"/>
        <c:majorTickMark val="none"/>
        <c:minorTickMark val="none"/>
        <c:tickLblPos val="none"/>
        <c:crossAx val="138440704"/>
        <c:crosses val="autoZero"/>
        <c:auto val="1"/>
        <c:lblOffset val="100"/>
        <c:baseTimeUnit val="years"/>
      </c:dateAx>
      <c:valAx>
        <c:axId val="1384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229.35</c:v>
                </c:pt>
                <c:pt idx="1">
                  <c:v>217.38</c:v>
                </c:pt>
                <c:pt idx="2">
                  <c:v>207.84</c:v>
                </c:pt>
                <c:pt idx="3">
                  <c:v>192.73</c:v>
                </c:pt>
                <c:pt idx="4">
                  <c:v>184.17</c:v>
                </c:pt>
              </c:numCache>
            </c:numRef>
          </c:val>
        </c:ser>
        <c:dLbls>
          <c:showLegendKey val="0"/>
          <c:showVal val="0"/>
          <c:showCatName val="0"/>
          <c:showSerName val="0"/>
          <c:showPercent val="0"/>
          <c:showBubbleSize val="0"/>
        </c:dLbls>
        <c:gapWidth val="150"/>
        <c:axId val="138458240"/>
        <c:axId val="1384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138458240"/>
        <c:axId val="138460160"/>
      </c:lineChart>
      <c:dateAx>
        <c:axId val="138458240"/>
        <c:scaling>
          <c:orientation val="minMax"/>
        </c:scaling>
        <c:delete val="1"/>
        <c:axPos val="b"/>
        <c:numFmt formatCode="ge" sourceLinked="1"/>
        <c:majorTickMark val="none"/>
        <c:minorTickMark val="none"/>
        <c:tickLblPos val="none"/>
        <c:crossAx val="138460160"/>
        <c:crosses val="autoZero"/>
        <c:auto val="1"/>
        <c:lblOffset val="100"/>
        <c:baseTimeUnit val="years"/>
      </c:dateAx>
      <c:valAx>
        <c:axId val="1384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117.86</c:v>
                </c:pt>
                <c:pt idx="1">
                  <c:v>118.74</c:v>
                </c:pt>
                <c:pt idx="2">
                  <c:v>116.88</c:v>
                </c:pt>
                <c:pt idx="3">
                  <c:v>113.13</c:v>
                </c:pt>
                <c:pt idx="4">
                  <c:v>112.92</c:v>
                </c:pt>
              </c:numCache>
            </c:numRef>
          </c:val>
        </c:ser>
        <c:dLbls>
          <c:showLegendKey val="0"/>
          <c:showVal val="0"/>
          <c:showCatName val="0"/>
          <c:showSerName val="0"/>
          <c:showPercent val="0"/>
          <c:showBubbleSize val="0"/>
        </c:dLbls>
        <c:gapWidth val="150"/>
        <c:axId val="174793472"/>
        <c:axId val="1747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174793472"/>
        <c:axId val="174795392"/>
      </c:lineChart>
      <c:dateAx>
        <c:axId val="174793472"/>
        <c:scaling>
          <c:orientation val="minMax"/>
        </c:scaling>
        <c:delete val="1"/>
        <c:axPos val="b"/>
        <c:numFmt formatCode="ge" sourceLinked="1"/>
        <c:majorTickMark val="none"/>
        <c:minorTickMark val="none"/>
        <c:tickLblPos val="none"/>
        <c:crossAx val="174795392"/>
        <c:crosses val="autoZero"/>
        <c:auto val="1"/>
        <c:lblOffset val="100"/>
        <c:baseTimeUnit val="years"/>
      </c:dateAx>
      <c:valAx>
        <c:axId val="174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91.34</c:v>
                </c:pt>
                <c:pt idx="1">
                  <c:v>90.92</c:v>
                </c:pt>
                <c:pt idx="2">
                  <c:v>92.58</c:v>
                </c:pt>
                <c:pt idx="3">
                  <c:v>95.65</c:v>
                </c:pt>
                <c:pt idx="4">
                  <c:v>92.73</c:v>
                </c:pt>
              </c:numCache>
            </c:numRef>
          </c:val>
        </c:ser>
        <c:dLbls>
          <c:showLegendKey val="0"/>
          <c:showVal val="0"/>
          <c:showCatName val="0"/>
          <c:showSerName val="0"/>
          <c:showPercent val="0"/>
          <c:showBubbleSize val="0"/>
        </c:dLbls>
        <c:gapWidth val="150"/>
        <c:axId val="174834048"/>
        <c:axId val="174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174834048"/>
        <c:axId val="174835968"/>
      </c:lineChart>
      <c:dateAx>
        <c:axId val="174834048"/>
        <c:scaling>
          <c:orientation val="minMax"/>
        </c:scaling>
        <c:delete val="1"/>
        <c:axPos val="b"/>
        <c:numFmt formatCode="ge" sourceLinked="1"/>
        <c:majorTickMark val="none"/>
        <c:minorTickMark val="none"/>
        <c:tickLblPos val="none"/>
        <c:crossAx val="174835968"/>
        <c:crosses val="autoZero"/>
        <c:auto val="1"/>
        <c:lblOffset val="100"/>
        <c:baseTimeUnit val="years"/>
      </c:dateAx>
      <c:valAx>
        <c:axId val="174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85" zoomScaleNormal="85" workbookViewId="0">
      <selection activeCell="BX88" sqref="BX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大阪府　箕面市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120</v>
      </c>
      <c r="AE8" s="50"/>
      <c r="AF8" s="50"/>
      <c r="AG8" s="50"/>
      <c r="AH8" s="50"/>
      <c r="AI8" s="50"/>
      <c r="AJ8" s="50"/>
      <c r="AK8" s="4"/>
      <c r="AL8" s="51">
        <f>データ!S6</f>
        <v>136765</v>
      </c>
      <c r="AM8" s="51"/>
      <c r="AN8" s="51"/>
      <c r="AO8" s="51"/>
      <c r="AP8" s="51"/>
      <c r="AQ8" s="51"/>
      <c r="AR8" s="51"/>
      <c r="AS8" s="51"/>
      <c r="AT8" s="46">
        <f>データ!T6</f>
        <v>47.9</v>
      </c>
      <c r="AU8" s="46"/>
      <c r="AV8" s="46"/>
      <c r="AW8" s="46"/>
      <c r="AX8" s="46"/>
      <c r="AY8" s="46"/>
      <c r="AZ8" s="46"/>
      <c r="BA8" s="46"/>
      <c r="BB8" s="46">
        <f>データ!U6</f>
        <v>2855.22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86.88</v>
      </c>
      <c r="J10" s="46"/>
      <c r="K10" s="46"/>
      <c r="L10" s="46"/>
      <c r="M10" s="46"/>
      <c r="N10" s="46"/>
      <c r="O10" s="46"/>
      <c r="P10" s="46">
        <f>データ!P6</f>
        <v>99.99</v>
      </c>
      <c r="Q10" s="46"/>
      <c r="R10" s="46"/>
      <c r="S10" s="46"/>
      <c r="T10" s="46"/>
      <c r="U10" s="46"/>
      <c r="V10" s="46"/>
      <c r="W10" s="46">
        <f>データ!Q6</f>
        <v>75.03</v>
      </c>
      <c r="X10" s="46"/>
      <c r="Y10" s="46"/>
      <c r="Z10" s="46"/>
      <c r="AA10" s="46"/>
      <c r="AB10" s="46"/>
      <c r="AC10" s="46"/>
      <c r="AD10" s="51">
        <f>データ!R6</f>
        <v>1829</v>
      </c>
      <c r="AE10" s="51"/>
      <c r="AF10" s="51"/>
      <c r="AG10" s="51"/>
      <c r="AH10" s="51"/>
      <c r="AI10" s="51"/>
      <c r="AJ10" s="51"/>
      <c r="AK10" s="2"/>
      <c r="AL10" s="51">
        <f>データ!V6</f>
        <v>136938</v>
      </c>
      <c r="AM10" s="51"/>
      <c r="AN10" s="51"/>
      <c r="AO10" s="51"/>
      <c r="AP10" s="51"/>
      <c r="AQ10" s="51"/>
      <c r="AR10" s="51"/>
      <c r="AS10" s="51"/>
      <c r="AT10" s="46">
        <f>データ!W6</f>
        <v>17.66</v>
      </c>
      <c r="AU10" s="46"/>
      <c r="AV10" s="46"/>
      <c r="AW10" s="46"/>
      <c r="AX10" s="46"/>
      <c r="AY10" s="46"/>
      <c r="AZ10" s="46"/>
      <c r="BA10" s="46"/>
      <c r="BB10" s="46">
        <f>データ!X6</f>
        <v>7754.13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272205</v>
      </c>
      <c r="D6" s="34">
        <f t="shared" si="3"/>
        <v>46</v>
      </c>
      <c r="E6" s="34">
        <f t="shared" si="3"/>
        <v>17</v>
      </c>
      <c r="F6" s="34">
        <f t="shared" si="3"/>
        <v>1</v>
      </c>
      <c r="G6" s="34">
        <f t="shared" si="3"/>
        <v>0</v>
      </c>
      <c r="H6" s="34" t="str">
        <f t="shared" si="3"/>
        <v>大阪府　箕面市</v>
      </c>
      <c r="I6" s="34" t="str">
        <f t="shared" si="3"/>
        <v>法適用</v>
      </c>
      <c r="J6" s="34" t="str">
        <f t="shared" si="3"/>
        <v>下水道事業</v>
      </c>
      <c r="K6" s="34" t="str">
        <f t="shared" si="3"/>
        <v>公共下水道</v>
      </c>
      <c r="L6" s="34" t="str">
        <f t="shared" si="3"/>
        <v>Ab</v>
      </c>
      <c r="M6" s="34">
        <f t="shared" si="3"/>
        <v>0</v>
      </c>
      <c r="N6" s="35" t="str">
        <f t="shared" si="3"/>
        <v>-</v>
      </c>
      <c r="O6" s="35">
        <f t="shared" si="3"/>
        <v>86.88</v>
      </c>
      <c r="P6" s="35">
        <f t="shared" si="3"/>
        <v>99.99</v>
      </c>
      <c r="Q6" s="35">
        <f t="shared" si="3"/>
        <v>75.03</v>
      </c>
      <c r="R6" s="35">
        <f t="shared" si="3"/>
        <v>1829</v>
      </c>
      <c r="S6" s="35">
        <f t="shared" si="3"/>
        <v>136765</v>
      </c>
      <c r="T6" s="35">
        <f t="shared" si="3"/>
        <v>47.9</v>
      </c>
      <c r="U6" s="35">
        <f t="shared" si="3"/>
        <v>2855.22</v>
      </c>
      <c r="V6" s="35">
        <f t="shared" si="3"/>
        <v>136938</v>
      </c>
      <c r="W6" s="35">
        <f t="shared" si="3"/>
        <v>17.66</v>
      </c>
      <c r="X6" s="35">
        <f t="shared" si="3"/>
        <v>7754.13</v>
      </c>
      <c r="Y6" s="36">
        <f>IF(Y7="",NA(),Y7)</f>
        <v>117.13</v>
      </c>
      <c r="Z6" s="36">
        <f t="shared" ref="Z6:AH6" si="4">IF(Z7="",NA(),Z7)</f>
        <v>118.15</v>
      </c>
      <c r="AA6" s="36">
        <f t="shared" si="4"/>
        <v>110.56</v>
      </c>
      <c r="AB6" s="36">
        <f t="shared" si="4"/>
        <v>110.31</v>
      </c>
      <c r="AC6" s="36">
        <f t="shared" si="4"/>
        <v>110.02</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902.82</v>
      </c>
      <c r="AV6" s="36">
        <f t="shared" ref="AV6:BD6" si="6">IF(AV7="",NA(),AV7)</f>
        <v>1561.22</v>
      </c>
      <c r="AW6" s="36">
        <f t="shared" si="6"/>
        <v>538.47</v>
      </c>
      <c r="AX6" s="36">
        <f t="shared" si="6"/>
        <v>492.28</v>
      </c>
      <c r="AY6" s="36">
        <f t="shared" si="6"/>
        <v>575.25</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229.35</v>
      </c>
      <c r="BG6" s="36">
        <f t="shared" ref="BG6:BO6" si="7">IF(BG7="",NA(),BG7)</f>
        <v>217.38</v>
      </c>
      <c r="BH6" s="36">
        <f t="shared" si="7"/>
        <v>207.84</v>
      </c>
      <c r="BI6" s="36">
        <f t="shared" si="7"/>
        <v>192.73</v>
      </c>
      <c r="BJ6" s="36">
        <f t="shared" si="7"/>
        <v>184.17</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117.86</v>
      </c>
      <c r="BR6" s="36">
        <f t="shared" ref="BR6:BZ6" si="8">IF(BR7="",NA(),BR7)</f>
        <v>118.74</v>
      </c>
      <c r="BS6" s="36">
        <f t="shared" si="8"/>
        <v>116.88</v>
      </c>
      <c r="BT6" s="36">
        <f t="shared" si="8"/>
        <v>113.13</v>
      </c>
      <c r="BU6" s="36">
        <f t="shared" si="8"/>
        <v>112.92</v>
      </c>
      <c r="BV6" s="36">
        <f t="shared" si="8"/>
        <v>91.73</v>
      </c>
      <c r="BW6" s="36">
        <f t="shared" si="8"/>
        <v>92.33</v>
      </c>
      <c r="BX6" s="36">
        <f t="shared" si="8"/>
        <v>96.91</v>
      </c>
      <c r="BY6" s="36">
        <f t="shared" si="8"/>
        <v>101.54</v>
      </c>
      <c r="BZ6" s="36">
        <f t="shared" si="8"/>
        <v>102.42</v>
      </c>
      <c r="CA6" s="35" t="str">
        <f>IF(CA7="","",IF(CA7="-","【-】","【"&amp;SUBSTITUTE(TEXT(CA7,"#,##0.00"),"-","△")&amp;"】"))</f>
        <v>【100.04】</v>
      </c>
      <c r="CB6" s="36">
        <f>IF(CB7="",NA(),CB7)</f>
        <v>91.34</v>
      </c>
      <c r="CC6" s="36">
        <f t="shared" ref="CC6:CK6" si="9">IF(CC7="",NA(),CC7)</f>
        <v>90.92</v>
      </c>
      <c r="CD6" s="36">
        <f t="shared" si="9"/>
        <v>92.58</v>
      </c>
      <c r="CE6" s="36">
        <f t="shared" si="9"/>
        <v>95.65</v>
      </c>
      <c r="CF6" s="36">
        <f t="shared" si="9"/>
        <v>92.73</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99.89</v>
      </c>
      <c r="CY6" s="36">
        <f t="shared" ref="CY6:DG6" si="11">IF(CY7="",NA(),CY7)</f>
        <v>99.89</v>
      </c>
      <c r="CZ6" s="36">
        <f t="shared" si="11"/>
        <v>99.89</v>
      </c>
      <c r="DA6" s="36">
        <f t="shared" si="11"/>
        <v>99.89</v>
      </c>
      <c r="DB6" s="36">
        <f t="shared" si="11"/>
        <v>99.94</v>
      </c>
      <c r="DC6" s="36">
        <f t="shared" si="11"/>
        <v>96.87</v>
      </c>
      <c r="DD6" s="36">
        <f t="shared" si="11"/>
        <v>96.82</v>
      </c>
      <c r="DE6" s="36">
        <f t="shared" si="11"/>
        <v>96.69</v>
      </c>
      <c r="DF6" s="36">
        <f t="shared" si="11"/>
        <v>96.84</v>
      </c>
      <c r="DG6" s="36">
        <f t="shared" si="11"/>
        <v>96.84</v>
      </c>
      <c r="DH6" s="35" t="str">
        <f>IF(DH7="","",IF(DH7="-","【-】","【"&amp;SUBSTITUTE(TEXT(DH7,"#,##0.00"),"-","△")&amp;"】"))</f>
        <v>【94.90】</v>
      </c>
      <c r="DI6" s="36">
        <f>IF(DI7="",NA(),DI7)</f>
        <v>10.029999999999999</v>
      </c>
      <c r="DJ6" s="36">
        <f t="shared" ref="DJ6:DR6" si="12">IF(DJ7="",NA(),DJ7)</f>
        <v>10.68</v>
      </c>
      <c r="DK6" s="36">
        <f t="shared" si="12"/>
        <v>27.36</v>
      </c>
      <c r="DL6" s="36">
        <f t="shared" si="12"/>
        <v>29.72</v>
      </c>
      <c r="DM6" s="36">
        <f t="shared" si="12"/>
        <v>31.92</v>
      </c>
      <c r="DN6" s="36">
        <f t="shared" si="12"/>
        <v>17.25</v>
      </c>
      <c r="DO6" s="36">
        <f t="shared" si="12"/>
        <v>17.37</v>
      </c>
      <c r="DP6" s="36">
        <f t="shared" si="12"/>
        <v>25.54</v>
      </c>
      <c r="DQ6" s="36">
        <f t="shared" si="12"/>
        <v>22.87</v>
      </c>
      <c r="DR6" s="36">
        <f t="shared" si="12"/>
        <v>28.42</v>
      </c>
      <c r="DS6" s="35" t="str">
        <f>IF(DS7="","",IF(DS7="-","【-】","【"&amp;SUBSTITUTE(TEXT(DS7,"#,##0.00"),"-","△")&amp;"】"))</f>
        <v>【37.36】</v>
      </c>
      <c r="DT6" s="36">
        <f>IF(DT7="",NA(),DT7)</f>
        <v>0.34</v>
      </c>
      <c r="DU6" s="36">
        <f t="shared" ref="DU6:EC6" si="13">IF(DU7="",NA(),DU7)</f>
        <v>0.79</v>
      </c>
      <c r="DV6" s="36">
        <f t="shared" si="13"/>
        <v>0.48</v>
      </c>
      <c r="DW6" s="36">
        <f t="shared" si="13"/>
        <v>0.64</v>
      </c>
      <c r="DX6" s="36">
        <f t="shared" si="13"/>
        <v>0.8</v>
      </c>
      <c r="DY6" s="36">
        <f t="shared" si="13"/>
        <v>1.32</v>
      </c>
      <c r="DZ6" s="36">
        <f t="shared" si="13"/>
        <v>1.51</v>
      </c>
      <c r="EA6" s="36">
        <f t="shared" si="13"/>
        <v>1.39</v>
      </c>
      <c r="EB6" s="36">
        <f t="shared" si="13"/>
        <v>1.2</v>
      </c>
      <c r="EC6" s="36">
        <f t="shared" si="13"/>
        <v>3.01</v>
      </c>
      <c r="ED6" s="35" t="str">
        <f>IF(ED7="","",IF(ED7="-","【-】","【"&amp;SUBSTITUTE(TEXT(ED7,"#,##0.00"),"-","△")&amp;"】"))</f>
        <v>【4.96】</v>
      </c>
      <c r="EE6" s="36">
        <f>IF(EE7="",NA(),EE7)</f>
        <v>0.44</v>
      </c>
      <c r="EF6" s="36">
        <f t="shared" ref="EF6:EN6" si="14">IF(EF7="",NA(),EF7)</f>
        <v>0.27</v>
      </c>
      <c r="EG6" s="36">
        <f t="shared" si="14"/>
        <v>0.21</v>
      </c>
      <c r="EH6" s="36">
        <f t="shared" si="14"/>
        <v>0.18</v>
      </c>
      <c r="EI6" s="36">
        <f t="shared" si="14"/>
        <v>0.38</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272205</v>
      </c>
      <c r="D7" s="38">
        <v>46</v>
      </c>
      <c r="E7" s="38">
        <v>17</v>
      </c>
      <c r="F7" s="38">
        <v>1</v>
      </c>
      <c r="G7" s="38">
        <v>0</v>
      </c>
      <c r="H7" s="38" t="s">
        <v>108</v>
      </c>
      <c r="I7" s="38" t="s">
        <v>109</v>
      </c>
      <c r="J7" s="38" t="s">
        <v>110</v>
      </c>
      <c r="K7" s="38" t="s">
        <v>111</v>
      </c>
      <c r="L7" s="38" t="s">
        <v>112</v>
      </c>
      <c r="M7" s="38"/>
      <c r="N7" s="39" t="s">
        <v>113</v>
      </c>
      <c r="O7" s="39">
        <v>86.88</v>
      </c>
      <c r="P7" s="39">
        <v>99.99</v>
      </c>
      <c r="Q7" s="39">
        <v>75.03</v>
      </c>
      <c r="R7" s="39">
        <v>1829</v>
      </c>
      <c r="S7" s="39">
        <v>136765</v>
      </c>
      <c r="T7" s="39">
        <v>47.9</v>
      </c>
      <c r="U7" s="39">
        <v>2855.22</v>
      </c>
      <c r="V7" s="39">
        <v>136938</v>
      </c>
      <c r="W7" s="39">
        <v>17.66</v>
      </c>
      <c r="X7" s="39">
        <v>7754.13</v>
      </c>
      <c r="Y7" s="39">
        <v>117.13</v>
      </c>
      <c r="Z7" s="39">
        <v>118.15</v>
      </c>
      <c r="AA7" s="39">
        <v>110.56</v>
      </c>
      <c r="AB7" s="39">
        <v>110.31</v>
      </c>
      <c r="AC7" s="39">
        <v>110.02</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902.82</v>
      </c>
      <c r="AV7" s="39">
        <v>1561.22</v>
      </c>
      <c r="AW7" s="39">
        <v>538.47</v>
      </c>
      <c r="AX7" s="39">
        <v>492.28</v>
      </c>
      <c r="AY7" s="39">
        <v>575.25</v>
      </c>
      <c r="AZ7" s="39">
        <v>238.87</v>
      </c>
      <c r="BA7" s="39">
        <v>271.23</v>
      </c>
      <c r="BB7" s="39">
        <v>72.66</v>
      </c>
      <c r="BC7" s="39">
        <v>66.900000000000006</v>
      </c>
      <c r="BD7" s="39">
        <v>72.739999999999995</v>
      </c>
      <c r="BE7" s="39">
        <v>59.95</v>
      </c>
      <c r="BF7" s="39">
        <v>229.35</v>
      </c>
      <c r="BG7" s="39">
        <v>217.38</v>
      </c>
      <c r="BH7" s="39">
        <v>207.84</v>
      </c>
      <c r="BI7" s="39">
        <v>192.73</v>
      </c>
      <c r="BJ7" s="39">
        <v>184.17</v>
      </c>
      <c r="BK7" s="39">
        <v>641.70000000000005</v>
      </c>
      <c r="BL7" s="39">
        <v>624.4</v>
      </c>
      <c r="BM7" s="39">
        <v>607.52</v>
      </c>
      <c r="BN7" s="39">
        <v>643.19000000000005</v>
      </c>
      <c r="BO7" s="39">
        <v>596.44000000000005</v>
      </c>
      <c r="BP7" s="39">
        <v>728.3</v>
      </c>
      <c r="BQ7" s="39">
        <v>117.86</v>
      </c>
      <c r="BR7" s="39">
        <v>118.74</v>
      </c>
      <c r="BS7" s="39">
        <v>116.88</v>
      </c>
      <c r="BT7" s="39">
        <v>113.13</v>
      </c>
      <c r="BU7" s="39">
        <v>112.92</v>
      </c>
      <c r="BV7" s="39">
        <v>91.73</v>
      </c>
      <c r="BW7" s="39">
        <v>92.33</v>
      </c>
      <c r="BX7" s="39">
        <v>96.91</v>
      </c>
      <c r="BY7" s="39">
        <v>101.54</v>
      </c>
      <c r="BZ7" s="39">
        <v>102.42</v>
      </c>
      <c r="CA7" s="39">
        <v>100.04</v>
      </c>
      <c r="CB7" s="39">
        <v>91.34</v>
      </c>
      <c r="CC7" s="39">
        <v>90.92</v>
      </c>
      <c r="CD7" s="39">
        <v>92.58</v>
      </c>
      <c r="CE7" s="39">
        <v>95.65</v>
      </c>
      <c r="CF7" s="39">
        <v>92.73</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99.89</v>
      </c>
      <c r="CY7" s="39">
        <v>99.89</v>
      </c>
      <c r="CZ7" s="39">
        <v>99.89</v>
      </c>
      <c r="DA7" s="39">
        <v>99.89</v>
      </c>
      <c r="DB7" s="39">
        <v>99.94</v>
      </c>
      <c r="DC7" s="39">
        <v>96.87</v>
      </c>
      <c r="DD7" s="39">
        <v>96.82</v>
      </c>
      <c r="DE7" s="39">
        <v>96.69</v>
      </c>
      <c r="DF7" s="39">
        <v>96.84</v>
      </c>
      <c r="DG7" s="39">
        <v>96.84</v>
      </c>
      <c r="DH7" s="39">
        <v>94.9</v>
      </c>
      <c r="DI7" s="39">
        <v>10.029999999999999</v>
      </c>
      <c r="DJ7" s="39">
        <v>10.68</v>
      </c>
      <c r="DK7" s="39">
        <v>27.36</v>
      </c>
      <c r="DL7" s="39">
        <v>29.72</v>
      </c>
      <c r="DM7" s="39">
        <v>31.92</v>
      </c>
      <c r="DN7" s="39">
        <v>17.25</v>
      </c>
      <c r="DO7" s="39">
        <v>17.37</v>
      </c>
      <c r="DP7" s="39">
        <v>25.54</v>
      </c>
      <c r="DQ7" s="39">
        <v>22.87</v>
      </c>
      <c r="DR7" s="39">
        <v>28.42</v>
      </c>
      <c r="DS7" s="39">
        <v>37.36</v>
      </c>
      <c r="DT7" s="39">
        <v>0.34</v>
      </c>
      <c r="DU7" s="39">
        <v>0.79</v>
      </c>
      <c r="DV7" s="39">
        <v>0.48</v>
      </c>
      <c r="DW7" s="39">
        <v>0.64</v>
      </c>
      <c r="DX7" s="39">
        <v>0.8</v>
      </c>
      <c r="DY7" s="39">
        <v>1.32</v>
      </c>
      <c r="DZ7" s="39">
        <v>1.51</v>
      </c>
      <c r="EA7" s="39">
        <v>1.39</v>
      </c>
      <c r="EB7" s="39">
        <v>1.2</v>
      </c>
      <c r="EC7" s="39">
        <v>3.01</v>
      </c>
      <c r="ED7" s="39">
        <v>4.96</v>
      </c>
      <c r="EE7" s="39">
        <v>0.44</v>
      </c>
      <c r="EF7" s="39">
        <v>0.27</v>
      </c>
      <c r="EG7" s="39">
        <v>0.21</v>
      </c>
      <c r="EH7" s="39">
        <v>0.18</v>
      </c>
      <c r="EI7" s="39">
        <v>0.38</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牧野　宏美(手動)</cp:lastModifiedBy>
  <cp:lastPrinted>2018-02-07T00:48:11Z</cp:lastPrinted>
  <dcterms:created xsi:type="dcterms:W3CDTF">2017-12-25T01:52:25Z</dcterms:created>
  <dcterms:modified xsi:type="dcterms:W3CDTF">2018-02-14T00:47:57Z</dcterms:modified>
  <cp:category/>
</cp:coreProperties>
</file>