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4065\Desktop\"/>
    </mc:Choice>
  </mc:AlternateContent>
  <xr:revisionPtr revIDLastSave="0" documentId="13_ncr:1_{E83B230F-BF5F-408C-A1F0-CA54CD79CB3C}" xr6:coauthVersionLast="47" xr6:coauthVersionMax="47" xr10:uidLastSave="{00000000-0000-0000-0000-000000000000}"/>
  <workbookProtection workbookAlgorithmName="SHA-512" workbookHashValue="5G4KqADN+hsOl3QIMG1AJtEZjFgbQjdPIRz6/+CnAaigPLYwP20swfjQ/o31v/8djIlpYnRCHJFsb9s2qdk8Bg==" workbookSaltValue="N+E/Ha21XFUMsRYcPIocgQ==" workbookSpinCount="100000" lockStructure="1"/>
  <bookViews>
    <workbookView xWindow="-110" yWindow="-110" windowWidth="19420" windowHeight="11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B10" i="4" s="1"/>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G85" i="4"/>
  <c r="F85" i="4"/>
  <c r="E85" i="4"/>
  <c r="BB10" i="4"/>
  <c r="AT10" i="4"/>
  <c r="AL10" i="4"/>
  <c r="BB8" i="4"/>
  <c r="AT8" i="4"/>
  <c r="AL8" i="4"/>
  <c r="AD8" i="4"/>
  <c r="P8" i="4"/>
  <c r="I8" i="4"/>
  <c r="B8" i="4"/>
  <c r="B6" i="4"/>
</calcChain>
</file>

<file path=xl/sharedStrings.xml><?xml version="1.0" encoding="utf-8"?>
<sst xmlns="http://schemas.openxmlformats.org/spreadsheetml/2006/main" count="228" uniqueCount="111">
  <si>
    <t>分析欄</t>
    <rPh sb="0" eb="2">
      <t>ブンセキ</t>
    </rPh>
    <rPh sb="2" eb="3">
      <t>ラン</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</si>
  <si>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</si>
  <si>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管理者の情報</t>
    <rPh sb="0" eb="3">
      <t>カンリシャ</t>
    </rPh>
    <rPh sb="4" eb="6">
      <t>ジョウホウ</t>
    </rPh>
    <phoneticPr fontId="1"/>
  </si>
  <si>
    <t>経営比較分析表（令和6年度決算）</t>
    <rPh sb="8" eb="10">
      <t>レイワ</t>
    </rPh>
    <rPh sb="12" eb="13">
      <t>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</si>
  <si>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</si>
  <si>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</si>
  <si>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</si>
  <si>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</si>
  <si>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</si>
  <si>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</si>
  <si>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</si>
  <si>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family val="3"/>
        <charset val="128"/>
      </rPr>
      <t>2</t>
    </r>
    <r>
      <rPr>
        <b/>
        <sz val="11"/>
        <color theme="1"/>
        <rFont val="ＭＳ ゴシック"/>
        <family val="3"/>
        <charset val="128"/>
      </rPr>
      <t>)</t>
    </r>
  </si>
  <si>
    <t>⑤料金回収率(％)</t>
    <rPh sb="1" eb="3">
      <t>リョウキン</t>
    </rPh>
    <rPh sb="3" eb="5">
      <t>カイシュウ</t>
    </rPh>
    <rPh sb="5" eb="6">
      <t>リツ</t>
    </rPh>
    <phoneticPr fontId="1"/>
  </si>
  <si>
    <t>当該団体値（当該値）</t>
    <rPh sb="2" eb="4">
      <t>ダンタイ</t>
    </rPh>
    <phoneticPr fontId="1"/>
  </si>
  <si>
    <t>類似団体区分</t>
    <rPh sb="4" eb="6">
      <t>クブン</t>
    </rPh>
    <phoneticPr fontId="1"/>
  </si>
  <si>
    <t>参照用</t>
    <rPh sb="0" eb="3">
      <t>サンショウヨウ</t>
    </rPh>
    <phoneticPr fontId="1"/>
  </si>
  <si>
    <t>水道事業(法適用)</t>
    <rPh sb="0" eb="2">
      <t>スイドウ</t>
    </rPh>
    <rPh sb="2" eb="4">
      <t>ジギョウ</t>
    </rPh>
    <rPh sb="5" eb="6">
      <t>ホウ</t>
    </rPh>
    <rPh sb="6" eb="8">
      <t>テキヨウ</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</si>
  <si>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</si>
  <si>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</si>
  <si>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</si>
  <si>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施設CD</t>
    <rPh sb="0" eb="2">
      <t>シセツ</t>
    </rPh>
    <phoneticPr fontId="1"/>
  </si>
  <si>
    <t>業種CD</t>
    <rPh sb="0" eb="2">
      <t>ギョウシュ</t>
    </rPh>
    <phoneticPr fontId="1"/>
  </si>
  <si>
    <t>■</t>
  </si>
  <si>
    <t>現在給水人口(人)</t>
  </si>
  <si>
    <t>資金不足比率(％)</t>
  </si>
  <si>
    <t>自己資本構成比率(％)</t>
  </si>
  <si>
    <t>1⑦</t>
  </si>
  <si>
    <t>2. 老朽化の状況</t>
  </si>
  <si>
    <t>－</t>
  </si>
  <si>
    <t>類似団体</t>
    <rPh sb="0" eb="2">
      <t>ルイジ</t>
    </rPh>
    <rPh sb="2" eb="4">
      <t>ダンタイ</t>
    </rPh>
    <phoneticPr fontId="1"/>
  </si>
  <si>
    <t>普及率(％)</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</si>
  <si>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</si>
  <si>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</si>
  <si>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類似団体平均値（平均値）</t>
  </si>
  <si>
    <t>大項目</t>
    <rPh sb="0" eb="3">
      <t>ダイコウモク</t>
    </rPh>
    <phoneticPr fontId="1"/>
  </si>
  <si>
    <t>1②</t>
  </si>
  <si>
    <t>全国平均</t>
    <rPh sb="0" eb="2">
      <t>ゼンコク</t>
    </rPh>
    <rPh sb="2" eb="4">
      <t>ヘイキン</t>
    </rPh>
    <phoneticPr fontId="1"/>
  </si>
  <si>
    <t>【】</t>
  </si>
  <si>
    <t>1⑥</t>
  </si>
  <si>
    <t>令和6年度全国平均</t>
    <rPh sb="0" eb="2">
      <t>レイワ</t>
    </rPh>
    <rPh sb="3" eb="5">
      <t>ネンド</t>
    </rPh>
    <phoneticPr fontId="1"/>
  </si>
  <si>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</si>
  <si>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</si>
  <si>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</si>
  <si>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</si>
  <si>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</si>
  <si>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</si>
  <si>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1①</t>
  </si>
  <si>
    <t>①経常収支比率(％)</t>
  </si>
  <si>
    <t>1③</t>
  </si>
  <si>
    <t>項番</t>
    <rPh sb="0" eb="2">
      <t>コウバン</t>
    </rPh>
    <phoneticPr fontId="1"/>
  </si>
  <si>
    <t>1⑧</t>
  </si>
  <si>
    <t>1④</t>
  </si>
  <si>
    <t>③管路更新率(％)</t>
    <rPh sb="1" eb="3">
      <t>カンロ</t>
    </rPh>
    <rPh sb="3" eb="5">
      <t>コウシン</t>
    </rPh>
    <rPh sb="5" eb="6">
      <t>リツ</t>
    </rPh>
    <phoneticPr fontId="1"/>
  </si>
  <si>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</si>
  <si>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</si>
  <si>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</si>
  <si>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</si>
  <si>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2②</t>
  </si>
  <si>
    <t>2③</t>
  </si>
  <si>
    <t>事業CD</t>
    <rPh sb="0" eb="2">
      <t>ジギョウ</t>
    </rPh>
    <phoneticPr fontId="1"/>
  </si>
  <si>
    <t>年度</t>
    <rPh sb="0" eb="2">
      <t>ネンド</t>
    </rPh>
    <phoneticPr fontId="1"/>
  </si>
  <si>
    <t>←年数補正</t>
    <rPh sb="1" eb="3">
      <t>ネンスウ</t>
    </rPh>
    <rPh sb="3" eb="5">
      <t>ホセイ</t>
    </rPh>
    <phoneticPr fontId="1"/>
  </si>
  <si>
    <t>団体CD</t>
    <rPh sb="0" eb="2">
      <t>ダンタイ</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</si>
  <si>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</si>
  <si>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</si>
  <si>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</si>
  <si>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</si>
  <si>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</si>
  <si>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</si>
  <si>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</si>
  <si>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②管路経年化率(％)</t>
    <rPh sb="1" eb="3">
      <t>カンロ</t>
    </rPh>
    <rPh sb="3" eb="6">
      <t>ケイネンカ</t>
    </rPh>
    <rPh sb="6" eb="7">
      <t>リツ</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</si>
  <si>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</si>
  <si>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</si>
  <si>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</si>
  <si>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</si>
  <si>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</si>
  <si>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</si>
  <si>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</si>
  <si>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</si>
  <si>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</si>
  <si>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</si>
  <si>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</si>
  <si>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</si>
  <si>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</si>
  <si>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</si>
  <si>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</si>
  <si>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</si>
  <si>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</si>
  <si>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</si>
  <si>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</si>
  <si>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</si>
  <si>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</si>
  <si>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</si>
  <si>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大阪府　箕面市</t>
  </si>
  <si>
    <t>法適用</t>
  </si>
  <si>
    <t>水道事業</t>
  </si>
  <si>
    <t>末端給水事業</t>
  </si>
  <si>
    <t>A3</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</si>
  <si>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</si>
  <si>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</si>
  <si>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</si>
  <si>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</si>
  <si>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</si>
  <si>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</si>
  <si>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</si>
  <si>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</si>
  <si>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</si>
  <si>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</si>
  <si>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r>
      <t>　①については、</t>
    </r>
    <r>
      <rPr>
        <sz val="10"/>
        <rFont val="ＭＳ ゴシック"/>
        <family val="3"/>
        <charset val="128"/>
      </rPr>
      <t>工事請負費や動力費が増加したため</t>
    </r>
    <r>
      <rPr>
        <b/>
        <sz val="10"/>
        <rFont val="ＭＳ ゴシック"/>
        <family val="3"/>
        <charset val="128"/>
      </rPr>
      <t>、</t>
    </r>
    <r>
      <rPr>
        <sz val="10"/>
        <rFont val="ＭＳ ゴシック"/>
        <family val="3"/>
        <charset val="128"/>
      </rPr>
      <t>前年度に比べて2.22ポイント低下しましたが、類似団体及び全国平均値と比べても高い値となっています。
　②については、令和3年度は土地の所管換えに伴う固定資産譲渡損を計上したことによるもので、議会の議決を得て減資を実施したため、令和4年度への繰越欠損金は生じていません。
　③については、工事の竣工時期等による未払金の増減などにより、流動負債に年度間のばらつきが見られます。類似団体及び全国平均値と比べても高い値となっています。
　④については、3.91ポイント増加しましたが、類似団体及び全国平均値と比べて低い水準を維持しています。
　⑤については、前年度と比べて0.77ポイント低下し、類似団体平均値を下回っていますが、依然として100％を上回る健全な水準となっています。一方で</t>
    </r>
    <r>
      <rPr>
        <b/>
        <sz val="10"/>
        <rFont val="ＭＳ ゴシック"/>
        <family val="3"/>
        <charset val="128"/>
      </rPr>
      <t>、</t>
    </r>
    <r>
      <rPr>
        <sz val="10"/>
        <rFont val="ＭＳ ゴシック"/>
        <family val="3"/>
        <charset val="128"/>
      </rPr>
      <t>供給単価が減少傾向にあるものの、⑥の給水原価は増加傾向にあり、料金回収率100％以上を維持することが困難になりつつあります。そのため、料金改定の議論はさけられない状況となっています。
　⑥については、前年度に比べて2.01円増加しました。年間有収水量（分母）は、人口の微増によりほぼ横ばい状態で推移していますが、費用（分子）は、昨今の物価高騰の影響を受け、給水原価は、類似団体及び全国平均値より低い水準で推移しつつも、増加傾向にあります。
　⑦⑧については、類似団体及び全国平均値と比べて施設利用率が高く、有収率も高いことから、本市が所有する施設を効率的に運用ができてると考えられます。</t>
    </r>
    <rPh sb="8" eb="10">
      <t>コウジ</t>
    </rPh>
    <rPh sb="10" eb="13">
      <t>ウケオイヒ</t>
    </rPh>
    <rPh sb="14" eb="17">
      <t>ドウリョクヒ</t>
    </rPh>
    <rPh sb="18" eb="20">
      <t>ゾウカ</t>
    </rPh>
    <rPh sb="40" eb="42">
      <t>テイカ</t>
    </rPh>
    <rPh sb="58" eb="59">
      <t>チ</t>
    </rPh>
    <rPh sb="314" eb="316">
      <t>ゾウカ</t>
    </rPh>
    <rPh sb="316" eb="318">
      <t>テイカ</t>
    </rPh>
    <rPh sb="328" eb="330">
      <t>シタマワ</t>
    </rPh>
    <rPh sb="337" eb="339">
      <t>イゼン</t>
    </rPh>
    <rPh sb="363" eb="365">
      <t>イッポウ</t>
    </rPh>
    <rPh sb="398" eb="400">
      <t>リョウキン</t>
    </rPh>
    <rPh sb="400" eb="403">
      <t>カイシュウリツ</t>
    </rPh>
    <rPh sb="407" eb="409">
      <t>イジョウ</t>
    </rPh>
    <rPh sb="410" eb="412">
      <t>イジ</t>
    </rPh>
    <rPh sb="417" eb="419">
      <t>コンナン</t>
    </rPh>
    <rPh sb="439" eb="441">
      <t>ギロン</t>
    </rPh>
    <rPh sb="448" eb="450">
      <t>ジョウキョウ</t>
    </rPh>
    <rPh sb="460" eb="462">
      <t>ゲンショウ</t>
    </rPh>
    <rPh sb="462" eb="464">
      <t>ケイコウ</t>
    </rPh>
    <rPh sb="467" eb="469">
      <t>イッポウ</t>
    </rPh>
    <rPh sb="486" eb="488">
      <t>ジキ</t>
    </rPh>
    <rPh sb="488" eb="489">
      <t>トウ</t>
    </rPh>
    <rPh sb="490" eb="492">
      <t>ミサダ</t>
    </rPh>
    <rPh sb="493" eb="495">
      <t>ブンボ</t>
    </rPh>
    <rPh sb="498" eb="499">
      <t>クラ</t>
    </rPh>
    <rPh sb="505" eb="506">
      <t>エン</t>
    </rPh>
    <rPh sb="514" eb="516">
      <t>スイイ</t>
    </rPh>
    <rPh sb="526" eb="528">
      <t>ブンシ</t>
    </rPh>
    <rPh sb="533" eb="535">
      <t>シヨウ</t>
    </rPh>
    <rPh sb="535" eb="537">
      <t>スイリョウ</t>
    </rPh>
    <rPh sb="538" eb="540">
      <t>ゲンショウ</t>
    </rPh>
    <rPh sb="540" eb="542">
      <t>ケイコウ</t>
    </rPh>
    <rPh sb="546" eb="548">
      <t>ジンコウ</t>
    </rPh>
    <rPh sb="550" eb="551">
      <t>ヨコ</t>
    </rPh>
    <rPh sb="553" eb="555">
      <t>ジョウタイ</t>
    </rPh>
    <rPh sb="556" eb="558">
      <t>イジ</t>
    </rPh>
    <rPh sb="565" eb="567">
      <t>ブンシ</t>
    </rPh>
    <rPh sb="570" eb="572">
      <t>ヒヨウ</t>
    </rPh>
    <rPh sb="591" eb="595">
      <t>キュウスイゲンカ</t>
    </rPh>
    <rPh sb="630" eb="632">
      <t>ゾウカ</t>
    </rPh>
    <rPh sb="632" eb="634">
      <t>ケイコウ</t>
    </rPh>
    <rPh sb="654" eb="655">
      <t>オヨ</t>
    </rPh>
    <phoneticPr fontId="1"/>
  </si>
  <si>
    <r>
      <t>　①については、前年度に比べて0.55ポイント増加しました。
　②については、前年度に比べて0.89ポイント低下したものの、</t>
    </r>
    <r>
      <rPr>
        <sz val="11"/>
        <rFont val="ＭＳ ゴシック"/>
        <family val="3"/>
        <charset val="128"/>
      </rPr>
      <t>法定耐用年数を経過した管路は増加しています。これらは、引き続き使用することが可能であり、平成27年3月に策定した「箕面市上下水道施設整備基本・実施計画」に基づき管路の更新を進めてきましたが、物価高騰により計画に遅れが生じています。今後、整備費用の増大が見込まれる中、より効果的な整備を行うため、令和8年度を初年度とする経営戦略の作成見直しを進めています。
　③については、前年度に比べて0.49ポイント増加しました。そのため、1％を超え、類似団体及び全国平均値を大きく上回る水準となっています。</t>
    </r>
    <rPh sb="23" eb="25">
      <t>ゾウカ</t>
    </rPh>
    <rPh sb="39" eb="42">
      <t>ゼンネンド</t>
    </rPh>
    <rPh sb="43" eb="44">
      <t>クラ</t>
    </rPh>
    <rPh sb="54" eb="56">
      <t>テイカ</t>
    </rPh>
    <rPh sb="62" eb="64">
      <t>ホウテイ</t>
    </rPh>
    <rPh sb="64" eb="66">
      <t>タイヨウ</t>
    </rPh>
    <rPh sb="66" eb="68">
      <t>ネンスウ</t>
    </rPh>
    <rPh sb="69" eb="71">
      <t>ケイカ</t>
    </rPh>
    <rPh sb="73" eb="75">
      <t>カンロ</t>
    </rPh>
    <rPh sb="76" eb="78">
      <t>ゾウカ</t>
    </rPh>
    <rPh sb="89" eb="90">
      <t>ヒ</t>
    </rPh>
    <rPh sb="91" eb="92">
      <t>ツヅ</t>
    </rPh>
    <rPh sb="93" eb="95">
      <t>シヨウ</t>
    </rPh>
    <rPh sb="100" eb="102">
      <t>カノウ</t>
    </rPh>
    <rPh sb="148" eb="149">
      <t>スス</t>
    </rPh>
    <rPh sb="157" eb="159">
      <t>ブッカ</t>
    </rPh>
    <rPh sb="159" eb="161">
      <t>コウトウ</t>
    </rPh>
    <rPh sb="164" eb="166">
      <t>ケイカク</t>
    </rPh>
    <rPh sb="167" eb="168">
      <t>オク</t>
    </rPh>
    <rPh sb="170" eb="171">
      <t>ショウ</t>
    </rPh>
    <rPh sb="177" eb="180">
      <t>コンゴ</t>
    </rPh>
    <rPh sb="180" eb="182">
      <t>セイビ</t>
    </rPh>
    <rPh sb="182" eb="184">
      <t>ヒヨウ</t>
    </rPh>
    <rPh sb="185" eb="187">
      <t>ゾウダイ</t>
    </rPh>
    <rPh sb="188" eb="190">
      <t>ミコ</t>
    </rPh>
    <rPh sb="193" eb="194">
      <t>ナカ</t>
    </rPh>
    <rPh sb="197" eb="200">
      <t>コウカテキ</t>
    </rPh>
    <rPh sb="201" eb="203">
      <t>セイビ</t>
    </rPh>
    <rPh sb="204" eb="205">
      <t>オコナ</t>
    </rPh>
    <rPh sb="209" eb="211">
      <t>レイワ</t>
    </rPh>
    <rPh sb="212" eb="214">
      <t>ネンド</t>
    </rPh>
    <rPh sb="215" eb="218">
      <t>ショネンド</t>
    </rPh>
    <rPh sb="221" eb="223">
      <t>ケイエイ</t>
    </rPh>
    <rPh sb="223" eb="225">
      <t>センリャク</t>
    </rPh>
    <rPh sb="226" eb="228">
      <t>サクセイ</t>
    </rPh>
    <rPh sb="228" eb="230">
      <t>ミナオ</t>
    </rPh>
    <rPh sb="232" eb="233">
      <t>スス</t>
    </rPh>
    <rPh sb="248" eb="251">
      <t>ゼンネンド</t>
    </rPh>
    <rPh sb="252" eb="253">
      <t>クラ</t>
    </rPh>
    <rPh sb="263" eb="265">
      <t>ゾウカ</t>
    </rPh>
    <rPh sb="278" eb="279">
      <t>コ</t>
    </rPh>
    <rPh sb="293" eb="294">
      <t>オオ</t>
    </rPh>
    <rPh sb="296" eb="298">
      <t>ウワマワ</t>
    </rPh>
    <rPh sb="299" eb="301">
      <t>スイジュン</t>
    </rPh>
    <phoneticPr fontId="1"/>
  </si>
  <si>
    <r>
      <t>　水道施設や管路の老朽化に伴う大規模な更新時期を迎える中で、「箕面市上下水道施設整備基本・実施計画」に基づき事業を実施してきました。
　同計画は経営戦略として位置づけており、</t>
    </r>
    <r>
      <rPr>
        <sz val="11"/>
        <rFont val="ＭＳ ゴシック"/>
        <family val="3"/>
        <charset val="128"/>
      </rPr>
      <t xml:space="preserve">現在、新たな経営戦略として見直しを進めており、中長期的に必要となる管路・施設の更新コストと、それに見合う料金水準について示す予定です。今後は、料金体系についても検討する必要があると考えています。
</t>
    </r>
    <rPh sb="54" eb="56">
      <t>ジギョウ</t>
    </rPh>
    <rPh sb="57" eb="59">
      <t>ジッシ</t>
    </rPh>
    <rPh sb="87" eb="89">
      <t>ゲンザイ</t>
    </rPh>
    <rPh sb="90" eb="91">
      <t>アラ</t>
    </rPh>
    <rPh sb="93" eb="95">
      <t>ケイエイ</t>
    </rPh>
    <rPh sb="95" eb="97">
      <t>センリャク</t>
    </rPh>
    <rPh sb="104" eb="105">
      <t>スス</t>
    </rPh>
    <rPh sb="110" eb="113">
      <t>チュウチョウキ</t>
    </rPh>
    <rPh sb="113" eb="114">
      <t>テキ</t>
    </rPh>
    <rPh sb="115" eb="117">
      <t>ヒツヨウ</t>
    </rPh>
    <rPh sb="120" eb="122">
      <t>カンロ</t>
    </rPh>
    <rPh sb="123" eb="125">
      <t>シセツ</t>
    </rPh>
    <rPh sb="126" eb="128">
      <t>コウシン</t>
    </rPh>
    <rPh sb="136" eb="138">
      <t>ミア</t>
    </rPh>
    <rPh sb="139" eb="141">
      <t>リョウキン</t>
    </rPh>
    <rPh sb="141" eb="143">
      <t>スイジュン</t>
    </rPh>
    <rPh sb="147" eb="148">
      <t>シメ</t>
    </rPh>
    <rPh sb="149" eb="151">
      <t>ヨテイ</t>
    </rPh>
    <rPh sb="154" eb="156">
      <t>コンゴ</t>
    </rPh>
    <rPh sb="158" eb="160">
      <t>リョウキン</t>
    </rPh>
    <rPh sb="160" eb="162">
      <t>タイケイ</t>
    </rPh>
    <rPh sb="167" eb="169">
      <t>ケントウ</t>
    </rPh>
    <rPh sb="171" eb="173">
      <t>ヒツヨウ</t>
    </rPh>
    <rPh sb="177" eb="178">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</si>
</sst>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21"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name val="ＭＳ ゴシック"/>
      <family val="3"/>
    </font>
    <font>
      <sz val="11"/>
      <color theme="1"/>
      <name val="ＭＳ Ｐゴシック"/>
      <family val="3"/>
    </font>
    <font>
      <b/>
      <vertAlign val="superscript"/>
      <sz val="12"/>
      <color theme="1"/>
      <name val="ＭＳ ゴシック"/>
      <family val="3"/>
      <charset val="128"/>
    </font>
    <font>
      <b/>
      <sz val="11"/>
      <color theme="1"/>
      <name val="ＭＳ ゴシック"/>
      <family val="3"/>
      <charset val="128"/>
    </font>
    <font>
      <b/>
      <vertAlign val="superscript"/>
      <sz val="11"/>
      <color theme="1"/>
      <name val="ＭＳ ゴシック"/>
      <family val="3"/>
      <charset val="128"/>
    </font>
    <font>
      <sz val="11"/>
      <name val="ＭＳ ゴシック"/>
      <family val="3"/>
      <charset val="128"/>
    </font>
    <font>
      <b/>
      <sz val="1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13" fillId="0" borderId="4"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1.03</c:v>
                </c:pt>
                <c:pt idx="1">
                  <c:v>1.1100000000000001</c:v>
                </c:pt>
                <c:pt idx="2">
                  <c:v>1.08</c:v>
                </c:pt>
                <c:pt idx="3">
                  <c:v>0.54</c:v>
                </c:pt>
                <c:pt idx="4">
                  <c:v>1.03</c:v>
                </c:pt>
              </c:numCache>
            </c:numRef>
          </c:val>
          <c:extLst>
            <c:ext xmlns:c16="http://schemas.microsoft.com/office/drawing/2014/chart" uri="{C3380CC4-5D6E-409C-BE32-E72D297353CC}">
              <c16:uniqueId val="{00000000-854D-4E57-B485-3B668712C0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854D-4E57-B485-3B668712C0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81.709999999999994</c:v>
                </c:pt>
                <c:pt idx="1">
                  <c:v>80.84</c:v>
                </c:pt>
                <c:pt idx="2">
                  <c:v>80.8</c:v>
                </c:pt>
                <c:pt idx="3">
                  <c:v>79.89</c:v>
                </c:pt>
                <c:pt idx="4">
                  <c:v>81.56</c:v>
                </c:pt>
              </c:numCache>
            </c:numRef>
          </c:val>
          <c:extLst>
            <c:ext xmlns:c16="http://schemas.microsoft.com/office/drawing/2014/chart" uri="{C3380CC4-5D6E-409C-BE32-E72D297353CC}">
              <c16:uniqueId val="{00000000-5DD7-4B64-85B1-2A168C46AA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5DD7-4B64-85B1-2A168C46AA6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99.18</c:v>
                </c:pt>
                <c:pt idx="1">
                  <c:v>98.88</c:v>
                </c:pt>
                <c:pt idx="2">
                  <c:v>98.39</c:v>
                </c:pt>
                <c:pt idx="3">
                  <c:v>98.74</c:v>
                </c:pt>
                <c:pt idx="4">
                  <c:v>97.71</c:v>
                </c:pt>
              </c:numCache>
            </c:numRef>
          </c:val>
          <c:extLst>
            <c:ext xmlns:c16="http://schemas.microsoft.com/office/drawing/2014/chart" uri="{C3380CC4-5D6E-409C-BE32-E72D297353CC}">
              <c16:uniqueId val="{00000000-DC4F-49ED-A460-26BC398981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DC4F-49ED-A460-26BC3989815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116.52</c:v>
                </c:pt>
                <c:pt idx="1">
                  <c:v>113.92</c:v>
                </c:pt>
                <c:pt idx="2">
                  <c:v>114.45</c:v>
                </c:pt>
                <c:pt idx="3">
                  <c:v>113.9</c:v>
                </c:pt>
                <c:pt idx="4">
                  <c:v>111.68</c:v>
                </c:pt>
              </c:numCache>
            </c:numRef>
          </c:val>
          <c:extLst>
            <c:ext xmlns:c16="http://schemas.microsoft.com/office/drawing/2014/chart" uri="{C3380CC4-5D6E-409C-BE32-E72D297353CC}">
              <c16:uniqueId val="{00000000-ADFD-465A-9044-72BB3521EF1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ADFD-465A-9044-72BB3521EF1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50.92</c:v>
                </c:pt>
                <c:pt idx="1">
                  <c:v>51.36</c:v>
                </c:pt>
                <c:pt idx="2">
                  <c:v>51.05</c:v>
                </c:pt>
                <c:pt idx="3">
                  <c:v>52.16</c:v>
                </c:pt>
                <c:pt idx="4">
                  <c:v>52.71</c:v>
                </c:pt>
              </c:numCache>
            </c:numRef>
          </c:val>
          <c:extLst>
            <c:ext xmlns:c16="http://schemas.microsoft.com/office/drawing/2014/chart" uri="{C3380CC4-5D6E-409C-BE32-E72D297353CC}">
              <c16:uniqueId val="{00000000-4A5D-474C-A979-781E5F14FB9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4A5D-474C-A979-781E5F14FB9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38.659999999999997</c:v>
                </c:pt>
                <c:pt idx="1">
                  <c:v>40.22</c:v>
                </c:pt>
                <c:pt idx="2">
                  <c:v>41.11</c:v>
                </c:pt>
                <c:pt idx="3">
                  <c:v>42.5</c:v>
                </c:pt>
                <c:pt idx="4">
                  <c:v>41.61</c:v>
                </c:pt>
              </c:numCache>
            </c:numRef>
          </c:val>
          <c:extLst>
            <c:ext xmlns:c16="http://schemas.microsoft.com/office/drawing/2014/chart" uri="{C3380CC4-5D6E-409C-BE32-E72D297353CC}">
              <c16:uniqueId val="{00000000-8451-444C-A505-861CB8DEFB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8451-444C-A505-861CB8DEFB5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
                  <c:v>0</c:v>
                </c:pt>
                <c:pt idx="1">
                  <c:v>36.79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836-4C93-B8B2-737081E4481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B836-4C93-B8B2-737081E4481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294.76</c:v>
                </c:pt>
                <c:pt idx="1">
                  <c:v>314.35000000000002</c:v>
                </c:pt>
                <c:pt idx="2">
                  <c:v>358.34</c:v>
                </c:pt>
                <c:pt idx="3">
                  <c:v>354.98</c:v>
                </c:pt>
                <c:pt idx="4">
                  <c:v>413.24</c:v>
                </c:pt>
              </c:numCache>
            </c:numRef>
          </c:val>
          <c:extLst>
            <c:ext xmlns:c16="http://schemas.microsoft.com/office/drawing/2014/chart" uri="{C3380CC4-5D6E-409C-BE32-E72D297353CC}">
              <c16:uniqueId val="{00000000-F337-458C-ADC6-69B9851F106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F337-458C-ADC6-69B9851F106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131.65</c:v>
                </c:pt>
                <c:pt idx="1">
                  <c:v>128.69</c:v>
                </c:pt>
                <c:pt idx="2">
                  <c:v>128.33000000000001</c:v>
                </c:pt>
                <c:pt idx="3">
                  <c:v>131.69999999999999</c:v>
                </c:pt>
                <c:pt idx="4">
                  <c:v>135.61000000000001</c:v>
                </c:pt>
              </c:numCache>
            </c:numRef>
          </c:val>
          <c:extLst>
            <c:ext xmlns:c16="http://schemas.microsoft.com/office/drawing/2014/chart" uri="{C3380CC4-5D6E-409C-BE32-E72D297353CC}">
              <c16:uniqueId val="{00000000-DEC6-4DE3-A8BC-8F9D79E1F61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DEC6-4DE3-A8BC-8F9D79E1F61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100.42</c:v>
                </c:pt>
                <c:pt idx="1">
                  <c:v>103.01</c:v>
                </c:pt>
                <c:pt idx="2">
                  <c:v>98.96</c:v>
                </c:pt>
                <c:pt idx="3">
                  <c:v>100.91</c:v>
                </c:pt>
                <c:pt idx="4">
                  <c:v>100.14</c:v>
                </c:pt>
              </c:numCache>
            </c:numRef>
          </c:val>
          <c:extLst>
            <c:ext xmlns:c16="http://schemas.microsoft.com/office/drawing/2014/chart" uri="{C3380CC4-5D6E-409C-BE32-E72D297353CC}">
              <c16:uniqueId val="{00000000-100A-4388-929E-7A10519B858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100A-4388-929E-7A10519B858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151.26</c:v>
                </c:pt>
                <c:pt idx="1">
                  <c:v>154.91999999999999</c:v>
                </c:pt>
                <c:pt idx="2">
                  <c:v>162.54</c:v>
                </c:pt>
                <c:pt idx="3">
                  <c:v>159</c:v>
                </c:pt>
                <c:pt idx="4">
                  <c:v>161.01</c:v>
                </c:pt>
              </c:numCache>
            </c:numRef>
          </c:val>
          <c:extLst>
            <c:ext xmlns:c16="http://schemas.microsoft.com/office/drawing/2014/chart" uri="{C3380CC4-5D6E-409C-BE32-E72D297353CC}">
              <c16:uniqueId val="{00000000-8F77-4BFF-BE26-049D3CBBF35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8F77-4BFF-BE26-049D3CBBF35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43145"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96070"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548995"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43145"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96070"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548995"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941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20980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77615"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130540"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483465"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836390"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836390"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483465" y="6743700"/>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130540"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77615"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38395"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759440"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546195"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5" t="s">
        <v>3</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2">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2">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大阪府　箕面市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5</v>
      </c>
      <c r="C7" s="33"/>
      <c r="D7" s="33"/>
      <c r="E7" s="33"/>
      <c r="F7" s="33"/>
      <c r="G7" s="33"/>
      <c r="H7" s="33"/>
      <c r="I7" s="32" t="s">
        <v>7</v>
      </c>
      <c r="J7" s="33"/>
      <c r="K7" s="33"/>
      <c r="L7" s="33"/>
      <c r="M7" s="33"/>
      <c r="N7" s="33"/>
      <c r="O7" s="34"/>
      <c r="P7" s="35" t="s">
        <v>10</v>
      </c>
      <c r="Q7" s="35"/>
      <c r="R7" s="35"/>
      <c r="S7" s="35"/>
      <c r="T7" s="35"/>
      <c r="U7" s="35"/>
      <c r="V7" s="35"/>
      <c r="W7" s="35" t="s">
        <v>14</v>
      </c>
      <c r="X7" s="35"/>
      <c r="Y7" s="35"/>
      <c r="Z7" s="35"/>
      <c r="AA7" s="35"/>
      <c r="AB7" s="35"/>
      <c r="AC7" s="35"/>
      <c r="AD7" s="35" t="s">
        <v>2</v>
      </c>
      <c r="AE7" s="35"/>
      <c r="AF7" s="35"/>
      <c r="AG7" s="35"/>
      <c r="AH7" s="35"/>
      <c r="AI7" s="35"/>
      <c r="AJ7" s="35"/>
      <c r="AK7" s="2"/>
      <c r="AL7" s="35" t="s">
        <v>17</v>
      </c>
      <c r="AM7" s="35"/>
      <c r="AN7" s="35"/>
      <c r="AO7" s="35"/>
      <c r="AP7" s="35"/>
      <c r="AQ7" s="35"/>
      <c r="AR7" s="35"/>
      <c r="AS7" s="35"/>
      <c r="AT7" s="32" t="s">
        <v>11</v>
      </c>
      <c r="AU7" s="33"/>
      <c r="AV7" s="33"/>
      <c r="AW7" s="33"/>
      <c r="AX7" s="33"/>
      <c r="AY7" s="33"/>
      <c r="AZ7" s="33"/>
      <c r="BA7" s="33"/>
      <c r="BB7" s="35" t="s">
        <v>18</v>
      </c>
      <c r="BC7" s="35"/>
      <c r="BD7" s="35"/>
      <c r="BE7" s="35"/>
      <c r="BF7" s="35"/>
      <c r="BG7" s="35"/>
      <c r="BH7" s="35"/>
      <c r="BI7" s="35"/>
      <c r="BJ7" s="3"/>
      <c r="BK7" s="3"/>
      <c r="BL7" s="36" t="s">
        <v>19</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A3</v>
      </c>
      <c r="X8" s="42"/>
      <c r="Y8" s="42"/>
      <c r="Z8" s="42"/>
      <c r="AA8" s="42"/>
      <c r="AB8" s="42"/>
      <c r="AC8" s="42"/>
      <c r="AD8" s="42" t="str">
        <f>データ!$M$6</f>
        <v>自治体職員</v>
      </c>
      <c r="AE8" s="42"/>
      <c r="AF8" s="42"/>
      <c r="AG8" s="42"/>
      <c r="AH8" s="42"/>
      <c r="AI8" s="42"/>
      <c r="AJ8" s="42"/>
      <c r="AK8" s="2"/>
      <c r="AL8" s="43">
        <f>データ!$R$6</f>
        <v>139527</v>
      </c>
      <c r="AM8" s="43"/>
      <c r="AN8" s="43"/>
      <c r="AO8" s="43"/>
      <c r="AP8" s="43"/>
      <c r="AQ8" s="43"/>
      <c r="AR8" s="43"/>
      <c r="AS8" s="43"/>
      <c r="AT8" s="44">
        <f>データ!$S$6</f>
        <v>47.9</v>
      </c>
      <c r="AU8" s="45"/>
      <c r="AV8" s="45"/>
      <c r="AW8" s="45"/>
      <c r="AX8" s="45"/>
      <c r="AY8" s="45"/>
      <c r="AZ8" s="45"/>
      <c r="BA8" s="45"/>
      <c r="BB8" s="46">
        <f>データ!$T$6</f>
        <v>2912.88</v>
      </c>
      <c r="BC8" s="46"/>
      <c r="BD8" s="46"/>
      <c r="BE8" s="46"/>
      <c r="BF8" s="46"/>
      <c r="BG8" s="46"/>
      <c r="BH8" s="46"/>
      <c r="BI8" s="46"/>
      <c r="BJ8" s="3"/>
      <c r="BK8" s="3"/>
      <c r="BL8" s="47" t="s">
        <v>22</v>
      </c>
      <c r="BM8" s="48"/>
      <c r="BN8" s="49" t="s">
        <v>13</v>
      </c>
      <c r="BO8" s="49"/>
      <c r="BP8" s="49"/>
      <c r="BQ8" s="49"/>
      <c r="BR8" s="49"/>
      <c r="BS8" s="49"/>
      <c r="BT8" s="49"/>
      <c r="BU8" s="49"/>
      <c r="BV8" s="49"/>
      <c r="BW8" s="49"/>
      <c r="BX8" s="49"/>
      <c r="BY8" s="50"/>
    </row>
    <row r="9" spans="1:78" ht="18.75" customHeight="1" x14ac:dyDescent="0.2">
      <c r="A9" s="2"/>
      <c r="B9" s="32" t="s">
        <v>24</v>
      </c>
      <c r="C9" s="33"/>
      <c r="D9" s="33"/>
      <c r="E9" s="33"/>
      <c r="F9" s="33"/>
      <c r="G9" s="33"/>
      <c r="H9" s="33"/>
      <c r="I9" s="32" t="s">
        <v>25</v>
      </c>
      <c r="J9" s="33"/>
      <c r="K9" s="33"/>
      <c r="L9" s="33"/>
      <c r="M9" s="33"/>
      <c r="N9" s="33"/>
      <c r="O9" s="34"/>
      <c r="P9" s="35" t="s">
        <v>30</v>
      </c>
      <c r="Q9" s="35"/>
      <c r="R9" s="35"/>
      <c r="S9" s="35"/>
      <c r="T9" s="35"/>
      <c r="U9" s="35"/>
      <c r="V9" s="35"/>
      <c r="W9" s="35" t="s">
        <v>1</v>
      </c>
      <c r="X9" s="35"/>
      <c r="Y9" s="35"/>
      <c r="Z9" s="35"/>
      <c r="AA9" s="35"/>
      <c r="AB9" s="35"/>
      <c r="AC9" s="35"/>
      <c r="AD9" s="2"/>
      <c r="AE9" s="2"/>
      <c r="AF9" s="2"/>
      <c r="AG9" s="2"/>
      <c r="AH9" s="2"/>
      <c r="AI9" s="2"/>
      <c r="AJ9" s="2"/>
      <c r="AK9" s="2"/>
      <c r="AL9" s="35" t="s">
        <v>23</v>
      </c>
      <c r="AM9" s="35"/>
      <c r="AN9" s="35"/>
      <c r="AO9" s="35"/>
      <c r="AP9" s="35"/>
      <c r="AQ9" s="35"/>
      <c r="AR9" s="35"/>
      <c r="AS9" s="35"/>
      <c r="AT9" s="32" t="s">
        <v>31</v>
      </c>
      <c r="AU9" s="33"/>
      <c r="AV9" s="33"/>
      <c r="AW9" s="33"/>
      <c r="AX9" s="33"/>
      <c r="AY9" s="33"/>
      <c r="AZ9" s="33"/>
      <c r="BA9" s="33"/>
      <c r="BB9" s="35" t="s">
        <v>32</v>
      </c>
      <c r="BC9" s="35"/>
      <c r="BD9" s="35"/>
      <c r="BE9" s="35"/>
      <c r="BF9" s="35"/>
      <c r="BG9" s="35"/>
      <c r="BH9" s="35"/>
      <c r="BI9" s="35"/>
      <c r="BJ9" s="3"/>
      <c r="BK9" s="3"/>
      <c r="BL9" s="70" t="s">
        <v>28</v>
      </c>
      <c r="BM9" s="71"/>
      <c r="BN9" s="72" t="s">
        <v>33</v>
      </c>
      <c r="BO9" s="72"/>
      <c r="BP9" s="72"/>
      <c r="BQ9" s="72"/>
      <c r="BR9" s="72"/>
      <c r="BS9" s="72"/>
      <c r="BT9" s="72"/>
      <c r="BU9" s="72"/>
      <c r="BV9" s="72"/>
      <c r="BW9" s="72"/>
      <c r="BX9" s="72"/>
      <c r="BY9" s="73"/>
    </row>
    <row r="10" spans="1:78" ht="18.75" customHeight="1" x14ac:dyDescent="0.2">
      <c r="A10" s="2"/>
      <c r="B10" s="44" t="str">
        <f>データ!$N$6</f>
        <v>-</v>
      </c>
      <c r="C10" s="45"/>
      <c r="D10" s="45"/>
      <c r="E10" s="45"/>
      <c r="F10" s="45"/>
      <c r="G10" s="45"/>
      <c r="H10" s="45"/>
      <c r="I10" s="44">
        <f>データ!$O$6</f>
        <v>81.8</v>
      </c>
      <c r="J10" s="45"/>
      <c r="K10" s="45"/>
      <c r="L10" s="45"/>
      <c r="M10" s="45"/>
      <c r="N10" s="45"/>
      <c r="O10" s="74"/>
      <c r="P10" s="46">
        <f>データ!$P$6</f>
        <v>99.99</v>
      </c>
      <c r="Q10" s="46"/>
      <c r="R10" s="46"/>
      <c r="S10" s="46"/>
      <c r="T10" s="46"/>
      <c r="U10" s="46"/>
      <c r="V10" s="46"/>
      <c r="W10" s="43">
        <f>データ!$Q$6</f>
        <v>2907</v>
      </c>
      <c r="X10" s="43"/>
      <c r="Y10" s="43"/>
      <c r="Z10" s="43"/>
      <c r="AA10" s="43"/>
      <c r="AB10" s="43"/>
      <c r="AC10" s="43"/>
      <c r="AD10" s="2"/>
      <c r="AE10" s="2"/>
      <c r="AF10" s="2"/>
      <c r="AG10" s="2"/>
      <c r="AH10" s="2"/>
      <c r="AI10" s="2"/>
      <c r="AJ10" s="2"/>
      <c r="AK10" s="2"/>
      <c r="AL10" s="43">
        <f>データ!$U$6</f>
        <v>139928</v>
      </c>
      <c r="AM10" s="43"/>
      <c r="AN10" s="43"/>
      <c r="AO10" s="43"/>
      <c r="AP10" s="43"/>
      <c r="AQ10" s="43"/>
      <c r="AR10" s="43"/>
      <c r="AS10" s="43"/>
      <c r="AT10" s="44">
        <f>データ!$V$6</f>
        <v>21.77</v>
      </c>
      <c r="AU10" s="45"/>
      <c r="AV10" s="45"/>
      <c r="AW10" s="45"/>
      <c r="AX10" s="45"/>
      <c r="AY10" s="45"/>
      <c r="AZ10" s="45"/>
      <c r="BA10" s="45"/>
      <c r="BB10" s="46">
        <f>データ!$W$6</f>
        <v>6427.56</v>
      </c>
      <c r="BC10" s="46"/>
      <c r="BD10" s="46"/>
      <c r="BE10" s="46"/>
      <c r="BF10" s="46"/>
      <c r="BG10" s="46"/>
      <c r="BH10" s="46"/>
      <c r="BI10" s="46"/>
      <c r="BJ10" s="2"/>
      <c r="BK10" s="2"/>
      <c r="BL10" s="51" t="s">
        <v>37</v>
      </c>
      <c r="BM10" s="52"/>
      <c r="BN10" s="53" t="s">
        <v>39</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0</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40</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6</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108</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4" t="s">
        <v>45</v>
      </c>
      <c r="BM45" s="65"/>
      <c r="BN45" s="65"/>
      <c r="BO45" s="65"/>
      <c r="BP45" s="65"/>
      <c r="BQ45" s="65"/>
      <c r="BR45" s="65"/>
      <c r="BS45" s="65"/>
      <c r="BT45" s="65"/>
      <c r="BU45" s="65"/>
      <c r="BV45" s="65"/>
      <c r="BW45" s="65"/>
      <c r="BX45" s="65"/>
      <c r="BY45" s="65"/>
      <c r="BZ45" s="6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67"/>
      <c r="BM46" s="68"/>
      <c r="BN46" s="68"/>
      <c r="BO46" s="68"/>
      <c r="BP46" s="68"/>
      <c r="BQ46" s="68"/>
      <c r="BR46" s="68"/>
      <c r="BS46" s="68"/>
      <c r="BT46" s="68"/>
      <c r="BU46" s="68"/>
      <c r="BV46" s="68"/>
      <c r="BW46" s="68"/>
      <c r="BX46" s="68"/>
      <c r="BY46" s="68"/>
      <c r="BZ46" s="6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8" t="s">
        <v>109</v>
      </c>
      <c r="BM47" s="79"/>
      <c r="BN47" s="79"/>
      <c r="BO47" s="79"/>
      <c r="BP47" s="79"/>
      <c r="BQ47" s="79"/>
      <c r="BR47" s="79"/>
      <c r="BS47" s="79"/>
      <c r="BT47" s="79"/>
      <c r="BU47" s="79"/>
      <c r="BV47" s="79"/>
      <c r="BW47" s="79"/>
      <c r="BX47" s="79"/>
      <c r="BY47" s="79"/>
      <c r="BZ47" s="8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81"/>
      <c r="BM48" s="79"/>
      <c r="BN48" s="79"/>
      <c r="BO48" s="79"/>
      <c r="BP48" s="79"/>
      <c r="BQ48" s="79"/>
      <c r="BR48" s="79"/>
      <c r="BS48" s="79"/>
      <c r="BT48" s="79"/>
      <c r="BU48" s="79"/>
      <c r="BV48" s="79"/>
      <c r="BW48" s="79"/>
      <c r="BX48" s="79"/>
      <c r="BY48" s="79"/>
      <c r="BZ48" s="8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81"/>
      <c r="BM49" s="79"/>
      <c r="BN49" s="79"/>
      <c r="BO49" s="79"/>
      <c r="BP49" s="79"/>
      <c r="BQ49" s="79"/>
      <c r="BR49" s="79"/>
      <c r="BS49" s="79"/>
      <c r="BT49" s="79"/>
      <c r="BU49" s="79"/>
      <c r="BV49" s="79"/>
      <c r="BW49" s="79"/>
      <c r="BX49" s="79"/>
      <c r="BY49" s="79"/>
      <c r="BZ49" s="8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81"/>
      <c r="BM50" s="79"/>
      <c r="BN50" s="79"/>
      <c r="BO50" s="79"/>
      <c r="BP50" s="79"/>
      <c r="BQ50" s="79"/>
      <c r="BR50" s="79"/>
      <c r="BS50" s="79"/>
      <c r="BT50" s="79"/>
      <c r="BU50" s="79"/>
      <c r="BV50" s="79"/>
      <c r="BW50" s="79"/>
      <c r="BX50" s="79"/>
      <c r="BY50" s="79"/>
      <c r="BZ50" s="8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81"/>
      <c r="BM51" s="79"/>
      <c r="BN51" s="79"/>
      <c r="BO51" s="79"/>
      <c r="BP51" s="79"/>
      <c r="BQ51" s="79"/>
      <c r="BR51" s="79"/>
      <c r="BS51" s="79"/>
      <c r="BT51" s="79"/>
      <c r="BU51" s="79"/>
      <c r="BV51" s="79"/>
      <c r="BW51" s="79"/>
      <c r="BX51" s="79"/>
      <c r="BY51" s="79"/>
      <c r="BZ51" s="8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81"/>
      <c r="BM52" s="79"/>
      <c r="BN52" s="79"/>
      <c r="BO52" s="79"/>
      <c r="BP52" s="79"/>
      <c r="BQ52" s="79"/>
      <c r="BR52" s="79"/>
      <c r="BS52" s="79"/>
      <c r="BT52" s="79"/>
      <c r="BU52" s="79"/>
      <c r="BV52" s="79"/>
      <c r="BW52" s="79"/>
      <c r="BX52" s="79"/>
      <c r="BY52" s="79"/>
      <c r="BZ52" s="8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81"/>
      <c r="BM53" s="79"/>
      <c r="BN53" s="79"/>
      <c r="BO53" s="79"/>
      <c r="BP53" s="79"/>
      <c r="BQ53" s="79"/>
      <c r="BR53" s="79"/>
      <c r="BS53" s="79"/>
      <c r="BT53" s="79"/>
      <c r="BU53" s="79"/>
      <c r="BV53" s="79"/>
      <c r="BW53" s="79"/>
      <c r="BX53" s="79"/>
      <c r="BY53" s="79"/>
      <c r="BZ53" s="8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81"/>
      <c r="BM54" s="79"/>
      <c r="BN54" s="79"/>
      <c r="BO54" s="79"/>
      <c r="BP54" s="79"/>
      <c r="BQ54" s="79"/>
      <c r="BR54" s="79"/>
      <c r="BS54" s="79"/>
      <c r="BT54" s="79"/>
      <c r="BU54" s="79"/>
      <c r="BV54" s="79"/>
      <c r="BW54" s="79"/>
      <c r="BX54" s="79"/>
      <c r="BY54" s="79"/>
      <c r="BZ54" s="8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81"/>
      <c r="BM55" s="79"/>
      <c r="BN55" s="79"/>
      <c r="BO55" s="79"/>
      <c r="BP55" s="79"/>
      <c r="BQ55" s="79"/>
      <c r="BR55" s="79"/>
      <c r="BS55" s="79"/>
      <c r="BT55" s="79"/>
      <c r="BU55" s="79"/>
      <c r="BV55" s="79"/>
      <c r="BW55" s="79"/>
      <c r="BX55" s="79"/>
      <c r="BY55" s="79"/>
      <c r="BZ55" s="80"/>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81"/>
      <c r="BM56" s="79"/>
      <c r="BN56" s="79"/>
      <c r="BO56" s="79"/>
      <c r="BP56" s="79"/>
      <c r="BQ56" s="79"/>
      <c r="BR56" s="79"/>
      <c r="BS56" s="79"/>
      <c r="BT56" s="79"/>
      <c r="BU56" s="79"/>
      <c r="BV56" s="79"/>
      <c r="BW56" s="79"/>
      <c r="BX56" s="79"/>
      <c r="BY56" s="79"/>
      <c r="BZ56" s="80"/>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81"/>
      <c r="BM57" s="79"/>
      <c r="BN57" s="79"/>
      <c r="BO57" s="79"/>
      <c r="BP57" s="79"/>
      <c r="BQ57" s="79"/>
      <c r="BR57" s="79"/>
      <c r="BS57" s="79"/>
      <c r="BT57" s="79"/>
      <c r="BU57" s="79"/>
      <c r="BV57" s="79"/>
      <c r="BW57" s="79"/>
      <c r="BX57" s="79"/>
      <c r="BY57" s="79"/>
      <c r="BZ57" s="80"/>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81"/>
      <c r="BM58" s="79"/>
      <c r="BN58" s="79"/>
      <c r="BO58" s="79"/>
      <c r="BP58" s="79"/>
      <c r="BQ58" s="79"/>
      <c r="BR58" s="79"/>
      <c r="BS58" s="79"/>
      <c r="BT58" s="79"/>
      <c r="BU58" s="79"/>
      <c r="BV58" s="79"/>
      <c r="BW58" s="79"/>
      <c r="BX58" s="79"/>
      <c r="BY58" s="79"/>
      <c r="BZ58" s="80"/>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81"/>
      <c r="BM59" s="79"/>
      <c r="BN59" s="79"/>
      <c r="BO59" s="79"/>
      <c r="BP59" s="79"/>
      <c r="BQ59" s="79"/>
      <c r="BR59" s="79"/>
      <c r="BS59" s="79"/>
      <c r="BT59" s="79"/>
      <c r="BU59" s="79"/>
      <c r="BV59" s="79"/>
      <c r="BW59" s="79"/>
      <c r="BX59" s="79"/>
      <c r="BY59" s="79"/>
      <c r="BZ59" s="80"/>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81"/>
      <c r="BM60" s="79"/>
      <c r="BN60" s="79"/>
      <c r="BO60" s="79"/>
      <c r="BP60" s="79"/>
      <c r="BQ60" s="79"/>
      <c r="BR60" s="79"/>
      <c r="BS60" s="79"/>
      <c r="BT60" s="79"/>
      <c r="BU60" s="79"/>
      <c r="BV60" s="79"/>
      <c r="BW60" s="79"/>
      <c r="BX60" s="79"/>
      <c r="BY60" s="79"/>
      <c r="BZ60" s="80"/>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81"/>
      <c r="BM61" s="79"/>
      <c r="BN61" s="79"/>
      <c r="BO61" s="79"/>
      <c r="BP61" s="79"/>
      <c r="BQ61" s="79"/>
      <c r="BR61" s="79"/>
      <c r="BS61" s="79"/>
      <c r="BT61" s="79"/>
      <c r="BU61" s="79"/>
      <c r="BV61" s="79"/>
      <c r="BW61" s="79"/>
      <c r="BX61" s="79"/>
      <c r="BY61" s="79"/>
      <c r="BZ61" s="8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81"/>
      <c r="BM62" s="79"/>
      <c r="BN62" s="79"/>
      <c r="BO62" s="79"/>
      <c r="BP62" s="79"/>
      <c r="BQ62" s="79"/>
      <c r="BR62" s="79"/>
      <c r="BS62" s="79"/>
      <c r="BT62" s="79"/>
      <c r="BU62" s="79"/>
      <c r="BV62" s="79"/>
      <c r="BW62" s="79"/>
      <c r="BX62" s="79"/>
      <c r="BY62" s="79"/>
      <c r="BZ62" s="8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81"/>
      <c r="BM63" s="79"/>
      <c r="BN63" s="79"/>
      <c r="BO63" s="79"/>
      <c r="BP63" s="79"/>
      <c r="BQ63" s="79"/>
      <c r="BR63" s="79"/>
      <c r="BS63" s="79"/>
      <c r="BT63" s="79"/>
      <c r="BU63" s="79"/>
      <c r="BV63" s="79"/>
      <c r="BW63" s="79"/>
      <c r="BX63" s="79"/>
      <c r="BY63" s="79"/>
      <c r="BZ63" s="8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4" t="s">
        <v>43</v>
      </c>
      <c r="BM64" s="65"/>
      <c r="BN64" s="65"/>
      <c r="BO64" s="65"/>
      <c r="BP64" s="65"/>
      <c r="BQ64" s="65"/>
      <c r="BR64" s="65"/>
      <c r="BS64" s="65"/>
      <c r="BT64" s="65"/>
      <c r="BU64" s="65"/>
      <c r="BV64" s="65"/>
      <c r="BW64" s="65"/>
      <c r="BX64" s="65"/>
      <c r="BY64" s="65"/>
      <c r="BZ64" s="6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67"/>
      <c r="BM65" s="68"/>
      <c r="BN65" s="68"/>
      <c r="BO65" s="68"/>
      <c r="BP65" s="68"/>
      <c r="BQ65" s="68"/>
      <c r="BR65" s="68"/>
      <c r="BS65" s="68"/>
      <c r="BT65" s="68"/>
      <c r="BU65" s="68"/>
      <c r="BV65" s="68"/>
      <c r="BW65" s="68"/>
      <c r="BX65" s="68"/>
      <c r="BY65" s="68"/>
      <c r="BZ65" s="6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8" t="s">
        <v>110</v>
      </c>
      <c r="BM66" s="79"/>
      <c r="BN66" s="79"/>
      <c r="BO66" s="79"/>
      <c r="BP66" s="79"/>
      <c r="BQ66" s="79"/>
      <c r="BR66" s="79"/>
      <c r="BS66" s="79"/>
      <c r="BT66" s="79"/>
      <c r="BU66" s="79"/>
      <c r="BV66" s="79"/>
      <c r="BW66" s="79"/>
      <c r="BX66" s="79"/>
      <c r="BY66" s="79"/>
      <c r="BZ66" s="8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8"/>
      <c r="BM67" s="79"/>
      <c r="BN67" s="79"/>
      <c r="BO67" s="79"/>
      <c r="BP67" s="79"/>
      <c r="BQ67" s="79"/>
      <c r="BR67" s="79"/>
      <c r="BS67" s="79"/>
      <c r="BT67" s="79"/>
      <c r="BU67" s="79"/>
      <c r="BV67" s="79"/>
      <c r="BW67" s="79"/>
      <c r="BX67" s="79"/>
      <c r="BY67" s="79"/>
      <c r="BZ67" s="8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8"/>
      <c r="BM68" s="79"/>
      <c r="BN68" s="79"/>
      <c r="BO68" s="79"/>
      <c r="BP68" s="79"/>
      <c r="BQ68" s="79"/>
      <c r="BR68" s="79"/>
      <c r="BS68" s="79"/>
      <c r="BT68" s="79"/>
      <c r="BU68" s="79"/>
      <c r="BV68" s="79"/>
      <c r="BW68" s="79"/>
      <c r="BX68" s="79"/>
      <c r="BY68" s="79"/>
      <c r="BZ68" s="8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8"/>
      <c r="BM69" s="79"/>
      <c r="BN69" s="79"/>
      <c r="BO69" s="79"/>
      <c r="BP69" s="79"/>
      <c r="BQ69" s="79"/>
      <c r="BR69" s="79"/>
      <c r="BS69" s="79"/>
      <c r="BT69" s="79"/>
      <c r="BU69" s="79"/>
      <c r="BV69" s="79"/>
      <c r="BW69" s="79"/>
      <c r="BX69" s="79"/>
      <c r="BY69" s="79"/>
      <c r="BZ69" s="8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8"/>
      <c r="BM70" s="79"/>
      <c r="BN70" s="79"/>
      <c r="BO70" s="79"/>
      <c r="BP70" s="79"/>
      <c r="BQ70" s="79"/>
      <c r="BR70" s="79"/>
      <c r="BS70" s="79"/>
      <c r="BT70" s="79"/>
      <c r="BU70" s="79"/>
      <c r="BV70" s="79"/>
      <c r="BW70" s="79"/>
      <c r="BX70" s="79"/>
      <c r="BY70" s="79"/>
      <c r="BZ70" s="8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8"/>
      <c r="BM71" s="79"/>
      <c r="BN71" s="79"/>
      <c r="BO71" s="79"/>
      <c r="BP71" s="79"/>
      <c r="BQ71" s="79"/>
      <c r="BR71" s="79"/>
      <c r="BS71" s="79"/>
      <c r="BT71" s="79"/>
      <c r="BU71" s="79"/>
      <c r="BV71" s="79"/>
      <c r="BW71" s="79"/>
      <c r="BX71" s="79"/>
      <c r="BY71" s="79"/>
      <c r="BZ71" s="8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8"/>
      <c r="BM72" s="79"/>
      <c r="BN72" s="79"/>
      <c r="BO72" s="79"/>
      <c r="BP72" s="79"/>
      <c r="BQ72" s="79"/>
      <c r="BR72" s="79"/>
      <c r="BS72" s="79"/>
      <c r="BT72" s="79"/>
      <c r="BU72" s="79"/>
      <c r="BV72" s="79"/>
      <c r="BW72" s="79"/>
      <c r="BX72" s="79"/>
      <c r="BY72" s="79"/>
      <c r="BZ72" s="8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8"/>
      <c r="BM73" s="79"/>
      <c r="BN73" s="79"/>
      <c r="BO73" s="79"/>
      <c r="BP73" s="79"/>
      <c r="BQ73" s="79"/>
      <c r="BR73" s="79"/>
      <c r="BS73" s="79"/>
      <c r="BT73" s="79"/>
      <c r="BU73" s="79"/>
      <c r="BV73" s="79"/>
      <c r="BW73" s="79"/>
      <c r="BX73" s="79"/>
      <c r="BY73" s="79"/>
      <c r="BZ73" s="8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8"/>
      <c r="BM74" s="79"/>
      <c r="BN74" s="79"/>
      <c r="BO74" s="79"/>
      <c r="BP74" s="79"/>
      <c r="BQ74" s="79"/>
      <c r="BR74" s="79"/>
      <c r="BS74" s="79"/>
      <c r="BT74" s="79"/>
      <c r="BU74" s="79"/>
      <c r="BV74" s="79"/>
      <c r="BW74" s="79"/>
      <c r="BX74" s="79"/>
      <c r="BY74" s="79"/>
      <c r="BZ74" s="8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8"/>
      <c r="BM75" s="79"/>
      <c r="BN75" s="79"/>
      <c r="BO75" s="79"/>
      <c r="BP75" s="79"/>
      <c r="BQ75" s="79"/>
      <c r="BR75" s="79"/>
      <c r="BS75" s="79"/>
      <c r="BT75" s="79"/>
      <c r="BU75" s="79"/>
      <c r="BV75" s="79"/>
      <c r="BW75" s="79"/>
      <c r="BX75" s="79"/>
      <c r="BY75" s="79"/>
      <c r="BZ75" s="8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8"/>
      <c r="BM76" s="79"/>
      <c r="BN76" s="79"/>
      <c r="BO76" s="79"/>
      <c r="BP76" s="79"/>
      <c r="BQ76" s="79"/>
      <c r="BR76" s="79"/>
      <c r="BS76" s="79"/>
      <c r="BT76" s="79"/>
      <c r="BU76" s="79"/>
      <c r="BV76" s="79"/>
      <c r="BW76" s="79"/>
      <c r="BX76" s="79"/>
      <c r="BY76" s="79"/>
      <c r="BZ76" s="8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8"/>
      <c r="BM77" s="79"/>
      <c r="BN77" s="79"/>
      <c r="BO77" s="79"/>
      <c r="BP77" s="79"/>
      <c r="BQ77" s="79"/>
      <c r="BR77" s="79"/>
      <c r="BS77" s="79"/>
      <c r="BT77" s="79"/>
      <c r="BU77" s="79"/>
      <c r="BV77" s="79"/>
      <c r="BW77" s="79"/>
      <c r="BX77" s="79"/>
      <c r="BY77" s="79"/>
      <c r="BZ77" s="8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8"/>
      <c r="BM78" s="79"/>
      <c r="BN78" s="79"/>
      <c r="BO78" s="79"/>
      <c r="BP78" s="79"/>
      <c r="BQ78" s="79"/>
      <c r="BR78" s="79"/>
      <c r="BS78" s="79"/>
      <c r="BT78" s="79"/>
      <c r="BU78" s="79"/>
      <c r="BV78" s="79"/>
      <c r="BW78" s="79"/>
      <c r="BX78" s="79"/>
      <c r="BY78" s="79"/>
      <c r="BZ78" s="80"/>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8"/>
      <c r="BM79" s="79"/>
      <c r="BN79" s="79"/>
      <c r="BO79" s="79"/>
      <c r="BP79" s="79"/>
      <c r="BQ79" s="79"/>
      <c r="BR79" s="79"/>
      <c r="BS79" s="79"/>
      <c r="BT79" s="79"/>
      <c r="BU79" s="79"/>
      <c r="BV79" s="79"/>
      <c r="BW79" s="79"/>
      <c r="BX79" s="79"/>
      <c r="BY79" s="79"/>
      <c r="BZ79" s="80"/>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8"/>
      <c r="BM80" s="79"/>
      <c r="BN80" s="79"/>
      <c r="BO80" s="79"/>
      <c r="BP80" s="79"/>
      <c r="BQ80" s="79"/>
      <c r="BR80" s="79"/>
      <c r="BS80" s="79"/>
      <c r="BT80" s="79"/>
      <c r="BU80" s="79"/>
      <c r="BV80" s="79"/>
      <c r="BW80" s="79"/>
      <c r="BX80" s="79"/>
      <c r="BY80" s="79"/>
      <c r="BZ80" s="80"/>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8"/>
      <c r="BM81" s="79"/>
      <c r="BN81" s="79"/>
      <c r="BO81" s="79"/>
      <c r="BP81" s="79"/>
      <c r="BQ81" s="79"/>
      <c r="BR81" s="79"/>
      <c r="BS81" s="79"/>
      <c r="BT81" s="79"/>
      <c r="BU81" s="79"/>
      <c r="BV81" s="79"/>
      <c r="BW81" s="79"/>
      <c r="BX81" s="79"/>
      <c r="BY81" s="79"/>
      <c r="BZ81" s="80"/>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82"/>
      <c r="BM82" s="83"/>
      <c r="BN82" s="83"/>
      <c r="BO82" s="83"/>
      <c r="BP82" s="83"/>
      <c r="BQ82" s="83"/>
      <c r="BR82" s="83"/>
      <c r="BS82" s="83"/>
      <c r="BT82" s="83"/>
      <c r="BU82" s="83"/>
      <c r="BV82" s="83"/>
      <c r="BW82" s="83"/>
      <c r="BX82" s="83"/>
      <c r="BY82" s="83"/>
      <c r="BZ82" s="84"/>
    </row>
    <row r="83" spans="1:78" x14ac:dyDescent="0.2">
      <c r="C83" s="10"/>
    </row>
    <row r="84" spans="1:78" hidden="1" x14ac:dyDescent="0.2">
      <c r="B84" s="6" t="s">
        <v>36</v>
      </c>
      <c r="C84" s="6"/>
      <c r="D84" s="6"/>
      <c r="E84" s="6" t="s">
        <v>46</v>
      </c>
      <c r="F84" s="6" t="s">
        <v>35</v>
      </c>
      <c r="G84" s="6" t="s">
        <v>48</v>
      </c>
      <c r="H84" s="6" t="s">
        <v>51</v>
      </c>
      <c r="I84" s="6" t="s">
        <v>53</v>
      </c>
      <c r="J84" s="6" t="s">
        <v>38</v>
      </c>
      <c r="K84" s="6" t="s">
        <v>26</v>
      </c>
      <c r="L84" s="6" t="s">
        <v>50</v>
      </c>
      <c r="M84" s="6" t="s">
        <v>54</v>
      </c>
      <c r="N84" s="6" t="s">
        <v>57</v>
      </c>
      <c r="O84" s="6" t="s">
        <v>58</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b9QYD8v3p2FCH7Kk8y61jHcaQ3SGej91UqRVHzr26Nw1Y24kGu3p/1D29/wJhOmKFlcGcFm1dUefdBByFzeloQ==" saltValue="E5Zb1cGMmdT0TRjavFVfYg=="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8"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16</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49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34</v>
      </c>
      <c r="B3" s="17" t="s">
        <v>60</v>
      </c>
      <c r="C3" s="17" t="s">
        <v>62</v>
      </c>
      <c r="D3" s="17" t="s">
        <v>9</v>
      </c>
      <c r="E3" s="17" t="s">
        <v>21</v>
      </c>
      <c r="F3" s="17" t="s">
        <v>59</v>
      </c>
      <c r="G3" s="17" t="s">
        <v>20</v>
      </c>
      <c r="H3" s="85" t="s">
        <v>64</v>
      </c>
      <c r="I3" s="86"/>
      <c r="J3" s="86"/>
      <c r="K3" s="86"/>
      <c r="L3" s="86"/>
      <c r="M3" s="86"/>
      <c r="N3" s="86"/>
      <c r="O3" s="86"/>
      <c r="P3" s="86"/>
      <c r="Q3" s="86"/>
      <c r="R3" s="86"/>
      <c r="S3" s="86"/>
      <c r="T3" s="86"/>
      <c r="U3" s="86"/>
      <c r="V3" s="86"/>
      <c r="W3" s="87"/>
      <c r="X3" s="91" t="s">
        <v>4</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27</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x14ac:dyDescent="0.2">
      <c r="A4" s="15" t="s">
        <v>65</v>
      </c>
      <c r="B4" s="18"/>
      <c r="C4" s="18"/>
      <c r="D4" s="18"/>
      <c r="E4" s="18"/>
      <c r="F4" s="18"/>
      <c r="G4" s="18"/>
      <c r="H4" s="88"/>
      <c r="I4" s="89"/>
      <c r="J4" s="89"/>
      <c r="K4" s="89"/>
      <c r="L4" s="89"/>
      <c r="M4" s="89"/>
      <c r="N4" s="89"/>
      <c r="O4" s="89"/>
      <c r="P4" s="89"/>
      <c r="Q4" s="89"/>
      <c r="R4" s="89"/>
      <c r="S4" s="89"/>
      <c r="T4" s="89"/>
      <c r="U4" s="89"/>
      <c r="V4" s="89"/>
      <c r="W4" s="90"/>
      <c r="X4" s="92" t="s">
        <v>47</v>
      </c>
      <c r="Y4" s="92"/>
      <c r="Z4" s="92"/>
      <c r="AA4" s="92"/>
      <c r="AB4" s="92"/>
      <c r="AC4" s="92"/>
      <c r="AD4" s="92"/>
      <c r="AE4" s="92"/>
      <c r="AF4" s="92"/>
      <c r="AG4" s="92"/>
      <c r="AH4" s="92"/>
      <c r="AI4" s="92" t="s">
        <v>41</v>
      </c>
      <c r="AJ4" s="92"/>
      <c r="AK4" s="92"/>
      <c r="AL4" s="92"/>
      <c r="AM4" s="92"/>
      <c r="AN4" s="92"/>
      <c r="AO4" s="92"/>
      <c r="AP4" s="92"/>
      <c r="AQ4" s="92"/>
      <c r="AR4" s="92"/>
      <c r="AS4" s="92"/>
      <c r="AT4" s="92" t="s">
        <v>63</v>
      </c>
      <c r="AU4" s="92"/>
      <c r="AV4" s="92"/>
      <c r="AW4" s="92"/>
      <c r="AX4" s="92"/>
      <c r="AY4" s="92"/>
      <c r="AZ4" s="92"/>
      <c r="BA4" s="92"/>
      <c r="BB4" s="92"/>
      <c r="BC4" s="92"/>
      <c r="BD4" s="92"/>
      <c r="BE4" s="92" t="s">
        <v>66</v>
      </c>
      <c r="BF4" s="92"/>
      <c r="BG4" s="92"/>
      <c r="BH4" s="92"/>
      <c r="BI4" s="92"/>
      <c r="BJ4" s="92"/>
      <c r="BK4" s="92"/>
      <c r="BL4" s="92"/>
      <c r="BM4" s="92"/>
      <c r="BN4" s="92"/>
      <c r="BO4" s="92"/>
      <c r="BP4" s="92" t="s">
        <v>12</v>
      </c>
      <c r="BQ4" s="92"/>
      <c r="BR4" s="92"/>
      <c r="BS4" s="92"/>
      <c r="BT4" s="92"/>
      <c r="BU4" s="92"/>
      <c r="BV4" s="92"/>
      <c r="BW4" s="92"/>
      <c r="BX4" s="92"/>
      <c r="BY4" s="92"/>
      <c r="BZ4" s="92"/>
      <c r="CA4" s="92" t="s">
        <v>67</v>
      </c>
      <c r="CB4" s="92"/>
      <c r="CC4" s="92"/>
      <c r="CD4" s="92"/>
      <c r="CE4" s="92"/>
      <c r="CF4" s="92"/>
      <c r="CG4" s="92"/>
      <c r="CH4" s="92"/>
      <c r="CI4" s="92"/>
      <c r="CJ4" s="92"/>
      <c r="CK4" s="92"/>
      <c r="CL4" s="92" t="s">
        <v>68</v>
      </c>
      <c r="CM4" s="92"/>
      <c r="CN4" s="92"/>
      <c r="CO4" s="92"/>
      <c r="CP4" s="92"/>
      <c r="CQ4" s="92"/>
      <c r="CR4" s="92"/>
      <c r="CS4" s="92"/>
      <c r="CT4" s="92"/>
      <c r="CU4" s="92"/>
      <c r="CV4" s="92"/>
      <c r="CW4" s="92" t="s">
        <v>69</v>
      </c>
      <c r="CX4" s="92"/>
      <c r="CY4" s="92"/>
      <c r="CZ4" s="92"/>
      <c r="DA4" s="92"/>
      <c r="DB4" s="92"/>
      <c r="DC4" s="92"/>
      <c r="DD4" s="92"/>
      <c r="DE4" s="92"/>
      <c r="DF4" s="92"/>
      <c r="DG4" s="92"/>
      <c r="DH4" s="92" t="s">
        <v>56</v>
      </c>
      <c r="DI4" s="92"/>
      <c r="DJ4" s="92"/>
      <c r="DK4" s="92"/>
      <c r="DL4" s="92"/>
      <c r="DM4" s="92"/>
      <c r="DN4" s="92"/>
      <c r="DO4" s="92"/>
      <c r="DP4" s="92"/>
      <c r="DQ4" s="92"/>
      <c r="DR4" s="92"/>
      <c r="DS4" s="92" t="s">
        <v>70</v>
      </c>
      <c r="DT4" s="92"/>
      <c r="DU4" s="92"/>
      <c r="DV4" s="92"/>
      <c r="DW4" s="92"/>
      <c r="DX4" s="92"/>
      <c r="DY4" s="92"/>
      <c r="DZ4" s="92"/>
      <c r="EA4" s="92"/>
      <c r="EB4" s="92"/>
      <c r="EC4" s="92"/>
      <c r="ED4" s="92" t="s">
        <v>52</v>
      </c>
      <c r="EE4" s="92"/>
      <c r="EF4" s="92"/>
      <c r="EG4" s="92"/>
      <c r="EH4" s="92"/>
      <c r="EI4" s="92"/>
      <c r="EJ4" s="92"/>
      <c r="EK4" s="92"/>
      <c r="EL4" s="92"/>
      <c r="EM4" s="92"/>
      <c r="EN4" s="92"/>
    </row>
    <row r="5" spans="1:144" x14ac:dyDescent="0.2">
      <c r="A5" s="15" t="s">
        <v>44</v>
      </c>
      <c r="B5" s="19"/>
      <c r="C5" s="19"/>
      <c r="D5" s="19"/>
      <c r="E5" s="19"/>
      <c r="F5" s="19"/>
      <c r="G5" s="19"/>
      <c r="H5" s="24" t="s">
        <v>71</v>
      </c>
      <c r="I5" s="24" t="s">
        <v>72</v>
      </c>
      <c r="J5" s="24" t="s">
        <v>55</v>
      </c>
      <c r="K5" s="24" t="s">
        <v>73</v>
      </c>
      <c r="L5" s="24" t="s">
        <v>29</v>
      </c>
      <c r="M5" s="24" t="s">
        <v>2</v>
      </c>
      <c r="N5" s="24" t="s">
        <v>74</v>
      </c>
      <c r="O5" s="24" t="s">
        <v>75</v>
      </c>
      <c r="P5" s="24" t="s">
        <v>76</v>
      </c>
      <c r="Q5" s="24" t="s">
        <v>77</v>
      </c>
      <c r="R5" s="24" t="s">
        <v>78</v>
      </c>
      <c r="S5" s="24" t="s">
        <v>79</v>
      </c>
      <c r="T5" s="24" t="s">
        <v>80</v>
      </c>
      <c r="U5" s="24" t="s">
        <v>81</v>
      </c>
      <c r="V5" s="24" t="s">
        <v>82</v>
      </c>
      <c r="W5" s="24" t="s">
        <v>83</v>
      </c>
      <c r="X5" s="24" t="s">
        <v>84</v>
      </c>
      <c r="Y5" s="24" t="s">
        <v>8</v>
      </c>
      <c r="Z5" s="24" t="s">
        <v>85</v>
      </c>
      <c r="AA5" s="24" t="s">
        <v>86</v>
      </c>
      <c r="AB5" s="24" t="s">
        <v>87</v>
      </c>
      <c r="AC5" s="24" t="s">
        <v>88</v>
      </c>
      <c r="AD5" s="24" t="s">
        <v>89</v>
      </c>
      <c r="AE5" s="24" t="s">
        <v>42</v>
      </c>
      <c r="AF5" s="24" t="s">
        <v>90</v>
      </c>
      <c r="AG5" s="24" t="s">
        <v>91</v>
      </c>
      <c r="AH5" s="24" t="s">
        <v>36</v>
      </c>
      <c r="AI5" s="24" t="s">
        <v>84</v>
      </c>
      <c r="AJ5" s="24" t="s">
        <v>8</v>
      </c>
      <c r="AK5" s="24" t="s">
        <v>85</v>
      </c>
      <c r="AL5" s="24" t="s">
        <v>86</v>
      </c>
      <c r="AM5" s="24" t="s">
        <v>87</v>
      </c>
      <c r="AN5" s="24" t="s">
        <v>88</v>
      </c>
      <c r="AO5" s="24" t="s">
        <v>89</v>
      </c>
      <c r="AP5" s="24" t="s">
        <v>42</v>
      </c>
      <c r="AQ5" s="24" t="s">
        <v>90</v>
      </c>
      <c r="AR5" s="24" t="s">
        <v>91</v>
      </c>
      <c r="AS5" s="24" t="s">
        <v>92</v>
      </c>
      <c r="AT5" s="24" t="s">
        <v>84</v>
      </c>
      <c r="AU5" s="24" t="s">
        <v>8</v>
      </c>
      <c r="AV5" s="24" t="s">
        <v>85</v>
      </c>
      <c r="AW5" s="24" t="s">
        <v>86</v>
      </c>
      <c r="AX5" s="24" t="s">
        <v>87</v>
      </c>
      <c r="AY5" s="24" t="s">
        <v>88</v>
      </c>
      <c r="AZ5" s="24" t="s">
        <v>89</v>
      </c>
      <c r="BA5" s="24" t="s">
        <v>42</v>
      </c>
      <c r="BB5" s="24" t="s">
        <v>90</v>
      </c>
      <c r="BC5" s="24" t="s">
        <v>91</v>
      </c>
      <c r="BD5" s="24" t="s">
        <v>92</v>
      </c>
      <c r="BE5" s="24" t="s">
        <v>84</v>
      </c>
      <c r="BF5" s="24" t="s">
        <v>8</v>
      </c>
      <c r="BG5" s="24" t="s">
        <v>85</v>
      </c>
      <c r="BH5" s="24" t="s">
        <v>86</v>
      </c>
      <c r="BI5" s="24" t="s">
        <v>87</v>
      </c>
      <c r="BJ5" s="24" t="s">
        <v>88</v>
      </c>
      <c r="BK5" s="24" t="s">
        <v>89</v>
      </c>
      <c r="BL5" s="24" t="s">
        <v>42</v>
      </c>
      <c r="BM5" s="24" t="s">
        <v>90</v>
      </c>
      <c r="BN5" s="24" t="s">
        <v>91</v>
      </c>
      <c r="BO5" s="24" t="s">
        <v>92</v>
      </c>
      <c r="BP5" s="24" t="s">
        <v>84</v>
      </c>
      <c r="BQ5" s="24" t="s">
        <v>8</v>
      </c>
      <c r="BR5" s="24" t="s">
        <v>85</v>
      </c>
      <c r="BS5" s="24" t="s">
        <v>86</v>
      </c>
      <c r="BT5" s="24" t="s">
        <v>87</v>
      </c>
      <c r="BU5" s="24" t="s">
        <v>88</v>
      </c>
      <c r="BV5" s="24" t="s">
        <v>89</v>
      </c>
      <c r="BW5" s="24" t="s">
        <v>42</v>
      </c>
      <c r="BX5" s="24" t="s">
        <v>90</v>
      </c>
      <c r="BY5" s="24" t="s">
        <v>91</v>
      </c>
      <c r="BZ5" s="24" t="s">
        <v>92</v>
      </c>
      <c r="CA5" s="24" t="s">
        <v>84</v>
      </c>
      <c r="CB5" s="24" t="s">
        <v>8</v>
      </c>
      <c r="CC5" s="24" t="s">
        <v>85</v>
      </c>
      <c r="CD5" s="24" t="s">
        <v>86</v>
      </c>
      <c r="CE5" s="24" t="s">
        <v>87</v>
      </c>
      <c r="CF5" s="24" t="s">
        <v>88</v>
      </c>
      <c r="CG5" s="24" t="s">
        <v>89</v>
      </c>
      <c r="CH5" s="24" t="s">
        <v>42</v>
      </c>
      <c r="CI5" s="24" t="s">
        <v>90</v>
      </c>
      <c r="CJ5" s="24" t="s">
        <v>91</v>
      </c>
      <c r="CK5" s="24" t="s">
        <v>92</v>
      </c>
      <c r="CL5" s="24" t="s">
        <v>84</v>
      </c>
      <c r="CM5" s="24" t="s">
        <v>8</v>
      </c>
      <c r="CN5" s="24" t="s">
        <v>85</v>
      </c>
      <c r="CO5" s="24" t="s">
        <v>86</v>
      </c>
      <c r="CP5" s="24" t="s">
        <v>87</v>
      </c>
      <c r="CQ5" s="24" t="s">
        <v>88</v>
      </c>
      <c r="CR5" s="24" t="s">
        <v>89</v>
      </c>
      <c r="CS5" s="24" t="s">
        <v>42</v>
      </c>
      <c r="CT5" s="24" t="s">
        <v>90</v>
      </c>
      <c r="CU5" s="24" t="s">
        <v>91</v>
      </c>
      <c r="CV5" s="24" t="s">
        <v>92</v>
      </c>
      <c r="CW5" s="24" t="s">
        <v>84</v>
      </c>
      <c r="CX5" s="24" t="s">
        <v>8</v>
      </c>
      <c r="CY5" s="24" t="s">
        <v>85</v>
      </c>
      <c r="CZ5" s="24" t="s">
        <v>86</v>
      </c>
      <c r="DA5" s="24" t="s">
        <v>87</v>
      </c>
      <c r="DB5" s="24" t="s">
        <v>88</v>
      </c>
      <c r="DC5" s="24" t="s">
        <v>89</v>
      </c>
      <c r="DD5" s="24" t="s">
        <v>42</v>
      </c>
      <c r="DE5" s="24" t="s">
        <v>90</v>
      </c>
      <c r="DF5" s="24" t="s">
        <v>91</v>
      </c>
      <c r="DG5" s="24" t="s">
        <v>92</v>
      </c>
      <c r="DH5" s="24" t="s">
        <v>84</v>
      </c>
      <c r="DI5" s="24" t="s">
        <v>8</v>
      </c>
      <c r="DJ5" s="24" t="s">
        <v>85</v>
      </c>
      <c r="DK5" s="24" t="s">
        <v>86</v>
      </c>
      <c r="DL5" s="24" t="s">
        <v>87</v>
      </c>
      <c r="DM5" s="24" t="s">
        <v>88</v>
      </c>
      <c r="DN5" s="24" t="s">
        <v>89</v>
      </c>
      <c r="DO5" s="24" t="s">
        <v>42</v>
      </c>
      <c r="DP5" s="24" t="s">
        <v>90</v>
      </c>
      <c r="DQ5" s="24" t="s">
        <v>91</v>
      </c>
      <c r="DR5" s="24" t="s">
        <v>92</v>
      </c>
      <c r="DS5" s="24" t="s">
        <v>84</v>
      </c>
      <c r="DT5" s="24" t="s">
        <v>8</v>
      </c>
      <c r="DU5" s="24" t="s">
        <v>85</v>
      </c>
      <c r="DV5" s="24" t="s">
        <v>86</v>
      </c>
      <c r="DW5" s="24" t="s">
        <v>87</v>
      </c>
      <c r="DX5" s="24" t="s">
        <v>88</v>
      </c>
      <c r="DY5" s="24" t="s">
        <v>89</v>
      </c>
      <c r="DZ5" s="24" t="s">
        <v>42</v>
      </c>
      <c r="EA5" s="24" t="s">
        <v>90</v>
      </c>
      <c r="EB5" s="24" t="s">
        <v>91</v>
      </c>
      <c r="EC5" s="24" t="s">
        <v>92</v>
      </c>
      <c r="ED5" s="24" t="s">
        <v>84</v>
      </c>
      <c r="EE5" s="24" t="s">
        <v>8</v>
      </c>
      <c r="EF5" s="24" t="s">
        <v>85</v>
      </c>
      <c r="EG5" s="24" t="s">
        <v>86</v>
      </c>
      <c r="EH5" s="24" t="s">
        <v>87</v>
      </c>
      <c r="EI5" s="24" t="s">
        <v>88</v>
      </c>
      <c r="EJ5" s="24" t="s">
        <v>89</v>
      </c>
      <c r="EK5" s="24" t="s">
        <v>42</v>
      </c>
      <c r="EL5" s="24" t="s">
        <v>90</v>
      </c>
      <c r="EM5" s="24" t="s">
        <v>91</v>
      </c>
      <c r="EN5" s="24" t="s">
        <v>92</v>
      </c>
    </row>
    <row r="6" spans="1:144" s="14" customFormat="1" x14ac:dyDescent="0.2">
      <c r="A6" s="15" t="s">
        <v>15</v>
      </c>
      <c r="B6" s="20">
        <f t="shared" ref="B6:W6" si="1">B7</f>
        <v>2024</v>
      </c>
      <c r="C6" s="20">
        <f t="shared" si="1"/>
        <v>272205</v>
      </c>
      <c r="D6" s="20">
        <f t="shared" si="1"/>
        <v>46</v>
      </c>
      <c r="E6" s="20">
        <f t="shared" si="1"/>
        <v>1</v>
      </c>
      <c r="F6" s="20">
        <f t="shared" si="1"/>
        <v>0</v>
      </c>
      <c r="G6" s="20">
        <f t="shared" si="1"/>
        <v>1</v>
      </c>
      <c r="H6" s="20" t="str">
        <f t="shared" si="1"/>
        <v>大阪府　箕面市</v>
      </c>
      <c r="I6" s="20" t="str">
        <f t="shared" si="1"/>
        <v>法適用</v>
      </c>
      <c r="J6" s="20" t="str">
        <f t="shared" si="1"/>
        <v>水道事業</v>
      </c>
      <c r="K6" s="20" t="str">
        <f t="shared" si="1"/>
        <v>末端給水事業</v>
      </c>
      <c r="L6" s="20" t="str">
        <f t="shared" si="1"/>
        <v>A3</v>
      </c>
      <c r="M6" s="20" t="str">
        <f t="shared" si="1"/>
        <v>自治体職員</v>
      </c>
      <c r="N6" s="25" t="str">
        <f t="shared" si="1"/>
        <v>-</v>
      </c>
      <c r="O6" s="25">
        <f t="shared" si="1"/>
        <v>81.8</v>
      </c>
      <c r="P6" s="25">
        <f t="shared" si="1"/>
        <v>99.99</v>
      </c>
      <c r="Q6" s="25">
        <f t="shared" si="1"/>
        <v>2907</v>
      </c>
      <c r="R6" s="25">
        <f t="shared" si="1"/>
        <v>139527</v>
      </c>
      <c r="S6" s="25">
        <f t="shared" si="1"/>
        <v>47.9</v>
      </c>
      <c r="T6" s="25">
        <f t="shared" si="1"/>
        <v>2912.88</v>
      </c>
      <c r="U6" s="25">
        <f t="shared" si="1"/>
        <v>139928</v>
      </c>
      <c r="V6" s="25">
        <f t="shared" si="1"/>
        <v>21.77</v>
      </c>
      <c r="W6" s="25">
        <f t="shared" si="1"/>
        <v>6427.56</v>
      </c>
      <c r="X6" s="27">
        <f t="shared" ref="X6:AG6" si="2">IF(X7="",NA(),X7)</f>
        <v>116.52</v>
      </c>
      <c r="Y6" s="27">
        <f t="shared" si="2"/>
        <v>113.92</v>
      </c>
      <c r="Z6" s="27">
        <f t="shared" si="2"/>
        <v>114.45</v>
      </c>
      <c r="AA6" s="27">
        <f t="shared" si="2"/>
        <v>113.9</v>
      </c>
      <c r="AB6" s="27">
        <f t="shared" si="2"/>
        <v>111.68</v>
      </c>
      <c r="AC6" s="27">
        <f t="shared" si="2"/>
        <v>111.21</v>
      </c>
      <c r="AD6" s="27">
        <f t="shared" si="2"/>
        <v>111.89</v>
      </c>
      <c r="AE6" s="27">
        <f t="shared" si="2"/>
        <v>109.99</v>
      </c>
      <c r="AF6" s="27">
        <f t="shared" si="2"/>
        <v>110.2</v>
      </c>
      <c r="AG6" s="27">
        <f t="shared" si="2"/>
        <v>108.49</v>
      </c>
      <c r="AH6" s="25" t="str">
        <f>IF(AH7="","",IF(AH7="-","【-】","【"&amp;SUBSTITUTE(TEXT(AH7,"#,##0.00"),"-","△")&amp;"】"))</f>
        <v>【107.26】</v>
      </c>
      <c r="AI6" s="25">
        <f t="shared" ref="AI6:AR6" si="3">IF(AI7="",NA(),AI7)</f>
        <v>0</v>
      </c>
      <c r="AJ6" s="27">
        <f t="shared" si="3"/>
        <v>36.79</v>
      </c>
      <c r="AK6" s="25">
        <f t="shared" si="3"/>
        <v>0</v>
      </c>
      <c r="AL6" s="25">
        <f t="shared" si="3"/>
        <v>0</v>
      </c>
      <c r="AM6" s="25">
        <f t="shared" si="3"/>
        <v>0</v>
      </c>
      <c r="AN6" s="25">
        <f t="shared" si="3"/>
        <v>0</v>
      </c>
      <c r="AO6" s="27">
        <f t="shared" si="3"/>
        <v>0.45</v>
      </c>
      <c r="AP6" s="25">
        <f t="shared" si="3"/>
        <v>0</v>
      </c>
      <c r="AQ6" s="27">
        <f t="shared" si="3"/>
        <v>0.05</v>
      </c>
      <c r="AR6" s="25">
        <f t="shared" si="3"/>
        <v>0</v>
      </c>
      <c r="AS6" s="25" t="str">
        <f>IF(AS7="","",IF(AS7="-","【-】","【"&amp;SUBSTITUTE(TEXT(AS7,"#,##0.00"),"-","△")&amp;"】"))</f>
        <v>【1.61】</v>
      </c>
      <c r="AT6" s="27">
        <f t="shared" ref="AT6:BC6" si="4">IF(AT7="",NA(),AT7)</f>
        <v>294.76</v>
      </c>
      <c r="AU6" s="27">
        <f t="shared" si="4"/>
        <v>314.35000000000002</v>
      </c>
      <c r="AV6" s="27">
        <f t="shared" si="4"/>
        <v>358.34</v>
      </c>
      <c r="AW6" s="27">
        <f t="shared" si="4"/>
        <v>354.98</v>
      </c>
      <c r="AX6" s="27">
        <f t="shared" si="4"/>
        <v>413.24</v>
      </c>
      <c r="AY6" s="27">
        <f t="shared" si="4"/>
        <v>360.96</v>
      </c>
      <c r="AZ6" s="27">
        <f t="shared" si="4"/>
        <v>351.29</v>
      </c>
      <c r="BA6" s="27">
        <f t="shared" si="4"/>
        <v>364.24</v>
      </c>
      <c r="BB6" s="27">
        <f t="shared" si="4"/>
        <v>369.82</v>
      </c>
      <c r="BC6" s="27">
        <f t="shared" si="4"/>
        <v>355.75</v>
      </c>
      <c r="BD6" s="25" t="str">
        <f>IF(BD7="","",IF(BD7="-","【-】","【"&amp;SUBSTITUTE(TEXT(BD7,"#,##0.00"),"-","△")&amp;"】"))</f>
        <v>【239.69】</v>
      </c>
      <c r="BE6" s="27">
        <f t="shared" ref="BE6:BN6" si="5">IF(BE7="",NA(),BE7)</f>
        <v>131.65</v>
      </c>
      <c r="BF6" s="27">
        <f t="shared" si="5"/>
        <v>128.69</v>
      </c>
      <c r="BG6" s="27">
        <f t="shared" si="5"/>
        <v>128.33000000000001</v>
      </c>
      <c r="BH6" s="27">
        <f t="shared" si="5"/>
        <v>131.69999999999999</v>
      </c>
      <c r="BI6" s="27">
        <f t="shared" si="5"/>
        <v>135.61000000000001</v>
      </c>
      <c r="BJ6" s="27">
        <f t="shared" si="5"/>
        <v>239.18</v>
      </c>
      <c r="BK6" s="27">
        <f t="shared" si="5"/>
        <v>236.29</v>
      </c>
      <c r="BL6" s="27">
        <f t="shared" si="5"/>
        <v>238.77</v>
      </c>
      <c r="BM6" s="27">
        <f t="shared" si="5"/>
        <v>218.57</v>
      </c>
      <c r="BN6" s="27">
        <f t="shared" si="5"/>
        <v>222.45</v>
      </c>
      <c r="BO6" s="25" t="str">
        <f>IF(BO7="","",IF(BO7="-","【-】","【"&amp;SUBSTITUTE(TEXT(BO7,"#,##0.00"),"-","△")&amp;"】"))</f>
        <v>【264.86】</v>
      </c>
      <c r="BP6" s="27">
        <f t="shared" ref="BP6:BY6" si="6">IF(BP7="",NA(),BP7)</f>
        <v>100.42</v>
      </c>
      <c r="BQ6" s="27">
        <f t="shared" si="6"/>
        <v>103.01</v>
      </c>
      <c r="BR6" s="27">
        <f t="shared" si="6"/>
        <v>98.96</v>
      </c>
      <c r="BS6" s="27">
        <f t="shared" si="6"/>
        <v>100.91</v>
      </c>
      <c r="BT6" s="27">
        <f t="shared" si="6"/>
        <v>100.14</v>
      </c>
      <c r="BU6" s="27">
        <f t="shared" si="6"/>
        <v>101.89</v>
      </c>
      <c r="BV6" s="27">
        <f t="shared" si="6"/>
        <v>104.33</v>
      </c>
      <c r="BW6" s="27">
        <f t="shared" si="6"/>
        <v>98.85</v>
      </c>
      <c r="BX6" s="27">
        <f t="shared" si="6"/>
        <v>101.78</v>
      </c>
      <c r="BY6" s="27">
        <f t="shared" si="6"/>
        <v>100.33</v>
      </c>
      <c r="BZ6" s="25" t="str">
        <f>IF(BZ7="","",IF(BZ7="-","【-】","【"&amp;SUBSTITUTE(TEXT(BZ7,"#,##0.00"),"-","△")&amp;"】"))</f>
        <v>【97.59】</v>
      </c>
      <c r="CA6" s="27">
        <f t="shared" ref="CA6:CJ6" si="7">IF(CA7="",NA(),CA7)</f>
        <v>151.26</v>
      </c>
      <c r="CB6" s="27">
        <f t="shared" si="7"/>
        <v>154.91999999999999</v>
      </c>
      <c r="CC6" s="27">
        <f t="shared" si="7"/>
        <v>162.54</v>
      </c>
      <c r="CD6" s="27">
        <f t="shared" si="7"/>
        <v>159</v>
      </c>
      <c r="CE6" s="27">
        <f t="shared" si="7"/>
        <v>161.01</v>
      </c>
      <c r="CF6" s="27">
        <f t="shared" si="7"/>
        <v>156.32</v>
      </c>
      <c r="CG6" s="27">
        <f t="shared" si="7"/>
        <v>157.4</v>
      </c>
      <c r="CH6" s="27">
        <f t="shared" si="7"/>
        <v>162.61000000000001</v>
      </c>
      <c r="CI6" s="27">
        <f t="shared" si="7"/>
        <v>163.94</v>
      </c>
      <c r="CJ6" s="27">
        <f t="shared" si="7"/>
        <v>169.31</v>
      </c>
      <c r="CK6" s="25" t="str">
        <f>IF(CK7="","",IF(CK7="-","【-】","【"&amp;SUBSTITUTE(TEXT(CK7,"#,##0.00"),"-","△")&amp;"】"))</f>
        <v>【181.66】</v>
      </c>
      <c r="CL6" s="27">
        <f t="shared" ref="CL6:CU6" si="8">IF(CL7="",NA(),CL7)</f>
        <v>81.709999999999994</v>
      </c>
      <c r="CM6" s="27">
        <f t="shared" si="8"/>
        <v>80.84</v>
      </c>
      <c r="CN6" s="27">
        <f t="shared" si="8"/>
        <v>80.8</v>
      </c>
      <c r="CO6" s="27">
        <f t="shared" si="8"/>
        <v>79.89</v>
      </c>
      <c r="CP6" s="27">
        <f t="shared" si="8"/>
        <v>81.56</v>
      </c>
      <c r="CQ6" s="27">
        <f t="shared" si="8"/>
        <v>63.23</v>
      </c>
      <c r="CR6" s="27">
        <f t="shared" si="8"/>
        <v>62.59</v>
      </c>
      <c r="CS6" s="27">
        <f t="shared" si="8"/>
        <v>61.81</v>
      </c>
      <c r="CT6" s="27">
        <f t="shared" si="8"/>
        <v>62.35</v>
      </c>
      <c r="CU6" s="27">
        <f t="shared" si="8"/>
        <v>62.69</v>
      </c>
      <c r="CV6" s="25" t="str">
        <f>IF(CV7="","",IF(CV7="-","【-】","【"&amp;SUBSTITUTE(TEXT(CV7,"#,##0.00"),"-","△")&amp;"】"))</f>
        <v>【60.21】</v>
      </c>
      <c r="CW6" s="27">
        <f t="shared" ref="CW6:DF6" si="9">IF(CW7="",NA(),CW7)</f>
        <v>99.18</v>
      </c>
      <c r="CX6" s="27">
        <f t="shared" si="9"/>
        <v>98.88</v>
      </c>
      <c r="CY6" s="27">
        <f t="shared" si="9"/>
        <v>98.39</v>
      </c>
      <c r="CZ6" s="27">
        <f t="shared" si="9"/>
        <v>98.74</v>
      </c>
      <c r="DA6" s="27">
        <f t="shared" si="9"/>
        <v>97.71</v>
      </c>
      <c r="DB6" s="27">
        <f t="shared" si="9"/>
        <v>89.35</v>
      </c>
      <c r="DC6" s="27">
        <f t="shared" si="9"/>
        <v>89.7</v>
      </c>
      <c r="DD6" s="27">
        <f t="shared" si="9"/>
        <v>89.24</v>
      </c>
      <c r="DE6" s="27">
        <f t="shared" si="9"/>
        <v>88.71</v>
      </c>
      <c r="DF6" s="27">
        <f t="shared" si="9"/>
        <v>88.32</v>
      </c>
      <c r="DG6" s="25" t="str">
        <f>IF(DG7="","",IF(DG7="-","【-】","【"&amp;SUBSTITUTE(TEXT(DG7,"#,##0.00"),"-","△")&amp;"】"))</f>
        <v>【89.21】</v>
      </c>
      <c r="DH6" s="27">
        <f t="shared" ref="DH6:DQ6" si="10">IF(DH7="",NA(),DH7)</f>
        <v>50.92</v>
      </c>
      <c r="DI6" s="27">
        <f t="shared" si="10"/>
        <v>51.36</v>
      </c>
      <c r="DJ6" s="27">
        <f t="shared" si="10"/>
        <v>51.05</v>
      </c>
      <c r="DK6" s="27">
        <f t="shared" si="10"/>
        <v>52.16</v>
      </c>
      <c r="DL6" s="27">
        <f t="shared" si="10"/>
        <v>52.71</v>
      </c>
      <c r="DM6" s="27">
        <f t="shared" si="10"/>
        <v>49.62</v>
      </c>
      <c r="DN6" s="27">
        <f t="shared" si="10"/>
        <v>50.5</v>
      </c>
      <c r="DO6" s="27">
        <f t="shared" si="10"/>
        <v>51.28</v>
      </c>
      <c r="DP6" s="27">
        <f t="shared" si="10"/>
        <v>51.95</v>
      </c>
      <c r="DQ6" s="27">
        <f t="shared" si="10"/>
        <v>52.55</v>
      </c>
      <c r="DR6" s="25" t="str">
        <f>IF(DR7="","",IF(DR7="-","【-】","【"&amp;SUBSTITUTE(TEXT(DR7,"#,##0.00"),"-","△")&amp;"】"))</f>
        <v>【52.41】</v>
      </c>
      <c r="DS6" s="27">
        <f t="shared" ref="DS6:EB6" si="11">IF(DS7="",NA(),DS7)</f>
        <v>38.659999999999997</v>
      </c>
      <c r="DT6" s="27">
        <f t="shared" si="11"/>
        <v>40.22</v>
      </c>
      <c r="DU6" s="27">
        <f t="shared" si="11"/>
        <v>41.11</v>
      </c>
      <c r="DV6" s="27">
        <f t="shared" si="11"/>
        <v>42.5</v>
      </c>
      <c r="DW6" s="27">
        <f t="shared" si="11"/>
        <v>41.61</v>
      </c>
      <c r="DX6" s="27">
        <f t="shared" si="11"/>
        <v>19.510000000000002</v>
      </c>
      <c r="DY6" s="27">
        <f t="shared" si="11"/>
        <v>21.19</v>
      </c>
      <c r="DZ6" s="27">
        <f t="shared" si="11"/>
        <v>22.64</v>
      </c>
      <c r="EA6" s="27">
        <f t="shared" si="11"/>
        <v>24.49</v>
      </c>
      <c r="EB6" s="27">
        <f t="shared" si="11"/>
        <v>25.85</v>
      </c>
      <c r="EC6" s="25" t="str">
        <f>IF(EC7="","",IF(EC7="-","【-】","【"&amp;SUBSTITUTE(TEXT(EC7,"#,##0.00"),"-","△")&amp;"】"))</f>
        <v>【26.78】</v>
      </c>
      <c r="ED6" s="27">
        <f t="shared" ref="ED6:EM6" si="12">IF(ED7="",NA(),ED7)</f>
        <v>1.03</v>
      </c>
      <c r="EE6" s="27">
        <f t="shared" si="12"/>
        <v>1.1100000000000001</v>
      </c>
      <c r="EF6" s="27">
        <f t="shared" si="12"/>
        <v>1.08</v>
      </c>
      <c r="EG6" s="27">
        <f t="shared" si="12"/>
        <v>0.54</v>
      </c>
      <c r="EH6" s="27">
        <f t="shared" si="12"/>
        <v>1.03</v>
      </c>
      <c r="EI6" s="27">
        <f t="shared" si="12"/>
        <v>0.67</v>
      </c>
      <c r="EJ6" s="27">
        <f t="shared" si="12"/>
        <v>0.62</v>
      </c>
      <c r="EK6" s="27">
        <f t="shared" si="12"/>
        <v>0.6</v>
      </c>
      <c r="EL6" s="27">
        <f t="shared" si="12"/>
        <v>0.57999999999999996</v>
      </c>
      <c r="EM6" s="27">
        <f t="shared" si="12"/>
        <v>0.56999999999999995</v>
      </c>
      <c r="EN6" s="25" t="str">
        <f>IF(EN7="","",IF(EN7="-","【-】","【"&amp;SUBSTITUTE(TEXT(EN7,"#,##0.00"),"-","△")&amp;"】"))</f>
        <v>【0.59】</v>
      </c>
    </row>
    <row r="7" spans="1:144" s="14" customFormat="1" x14ac:dyDescent="0.2">
      <c r="A7" s="15"/>
      <c r="B7" s="21">
        <v>2024</v>
      </c>
      <c r="C7" s="21">
        <v>272205</v>
      </c>
      <c r="D7" s="21">
        <v>46</v>
      </c>
      <c r="E7" s="21">
        <v>1</v>
      </c>
      <c r="F7" s="21">
        <v>0</v>
      </c>
      <c r="G7" s="21">
        <v>1</v>
      </c>
      <c r="H7" s="21" t="s">
        <v>93</v>
      </c>
      <c r="I7" s="21" t="s">
        <v>94</v>
      </c>
      <c r="J7" s="21" t="s">
        <v>95</v>
      </c>
      <c r="K7" s="21" t="s">
        <v>96</v>
      </c>
      <c r="L7" s="21" t="s">
        <v>97</v>
      </c>
      <c r="M7" s="21" t="s">
        <v>98</v>
      </c>
      <c r="N7" s="26" t="s">
        <v>99</v>
      </c>
      <c r="O7" s="26">
        <v>81.8</v>
      </c>
      <c r="P7" s="26">
        <v>99.99</v>
      </c>
      <c r="Q7" s="26">
        <v>2907</v>
      </c>
      <c r="R7" s="26">
        <v>139527</v>
      </c>
      <c r="S7" s="26">
        <v>47.9</v>
      </c>
      <c r="T7" s="26">
        <v>2912.88</v>
      </c>
      <c r="U7" s="26">
        <v>139928</v>
      </c>
      <c r="V7" s="26">
        <v>21.77</v>
      </c>
      <c r="W7" s="26">
        <v>6427.56</v>
      </c>
      <c r="X7" s="26">
        <v>116.52</v>
      </c>
      <c r="Y7" s="26">
        <v>113.92</v>
      </c>
      <c r="Z7" s="26">
        <v>114.45</v>
      </c>
      <c r="AA7" s="26">
        <v>113.9</v>
      </c>
      <c r="AB7" s="26">
        <v>111.68</v>
      </c>
      <c r="AC7" s="26">
        <v>111.21</v>
      </c>
      <c r="AD7" s="26">
        <v>111.89</v>
      </c>
      <c r="AE7" s="26">
        <v>109.99</v>
      </c>
      <c r="AF7" s="26">
        <v>110.2</v>
      </c>
      <c r="AG7" s="26">
        <v>108.49</v>
      </c>
      <c r="AH7" s="26">
        <v>107.26</v>
      </c>
      <c r="AI7" s="26">
        <v>0</v>
      </c>
      <c r="AJ7" s="26">
        <v>36.79</v>
      </c>
      <c r="AK7" s="26">
        <v>0</v>
      </c>
      <c r="AL7" s="26">
        <v>0</v>
      </c>
      <c r="AM7" s="26">
        <v>0</v>
      </c>
      <c r="AN7" s="26">
        <v>0</v>
      </c>
      <c r="AO7" s="26">
        <v>0.45</v>
      </c>
      <c r="AP7" s="26">
        <v>0</v>
      </c>
      <c r="AQ7" s="26">
        <v>0.05</v>
      </c>
      <c r="AR7" s="26">
        <v>0</v>
      </c>
      <c r="AS7" s="26">
        <v>1.61</v>
      </c>
      <c r="AT7" s="26">
        <v>294.76</v>
      </c>
      <c r="AU7" s="26">
        <v>314.35000000000002</v>
      </c>
      <c r="AV7" s="26">
        <v>358.34</v>
      </c>
      <c r="AW7" s="26">
        <v>354.98</v>
      </c>
      <c r="AX7" s="26">
        <v>413.24</v>
      </c>
      <c r="AY7" s="26">
        <v>360.96</v>
      </c>
      <c r="AZ7" s="26">
        <v>351.29</v>
      </c>
      <c r="BA7" s="26">
        <v>364.24</v>
      </c>
      <c r="BB7" s="26">
        <v>369.82</v>
      </c>
      <c r="BC7" s="26">
        <v>355.75</v>
      </c>
      <c r="BD7" s="26">
        <v>239.69</v>
      </c>
      <c r="BE7" s="26">
        <v>131.65</v>
      </c>
      <c r="BF7" s="26">
        <v>128.69</v>
      </c>
      <c r="BG7" s="26">
        <v>128.33000000000001</v>
      </c>
      <c r="BH7" s="26">
        <v>131.69999999999999</v>
      </c>
      <c r="BI7" s="26">
        <v>135.61000000000001</v>
      </c>
      <c r="BJ7" s="26">
        <v>239.18</v>
      </c>
      <c r="BK7" s="26">
        <v>236.29</v>
      </c>
      <c r="BL7" s="26">
        <v>238.77</v>
      </c>
      <c r="BM7" s="26">
        <v>218.57</v>
      </c>
      <c r="BN7" s="26">
        <v>222.45</v>
      </c>
      <c r="BO7" s="26">
        <v>264.86</v>
      </c>
      <c r="BP7" s="26">
        <v>100.42</v>
      </c>
      <c r="BQ7" s="26">
        <v>103.01</v>
      </c>
      <c r="BR7" s="26">
        <v>98.96</v>
      </c>
      <c r="BS7" s="26">
        <v>100.91</v>
      </c>
      <c r="BT7" s="26">
        <v>100.14</v>
      </c>
      <c r="BU7" s="26">
        <v>101.89</v>
      </c>
      <c r="BV7" s="26">
        <v>104.33</v>
      </c>
      <c r="BW7" s="26">
        <v>98.85</v>
      </c>
      <c r="BX7" s="26">
        <v>101.78</v>
      </c>
      <c r="BY7" s="26">
        <v>100.33</v>
      </c>
      <c r="BZ7" s="26">
        <v>97.59</v>
      </c>
      <c r="CA7" s="26">
        <v>151.26</v>
      </c>
      <c r="CB7" s="26">
        <v>154.91999999999999</v>
      </c>
      <c r="CC7" s="26">
        <v>162.54</v>
      </c>
      <c r="CD7" s="26">
        <v>159</v>
      </c>
      <c r="CE7" s="26">
        <v>161.01</v>
      </c>
      <c r="CF7" s="26">
        <v>156.32</v>
      </c>
      <c r="CG7" s="26">
        <v>157.4</v>
      </c>
      <c r="CH7" s="26">
        <v>162.61000000000001</v>
      </c>
      <c r="CI7" s="26">
        <v>163.94</v>
      </c>
      <c r="CJ7" s="26">
        <v>169.31</v>
      </c>
      <c r="CK7" s="26">
        <v>181.66</v>
      </c>
      <c r="CL7" s="26">
        <v>81.709999999999994</v>
      </c>
      <c r="CM7" s="26">
        <v>80.84</v>
      </c>
      <c r="CN7" s="26">
        <v>80.8</v>
      </c>
      <c r="CO7" s="26">
        <v>79.89</v>
      </c>
      <c r="CP7" s="26">
        <v>81.56</v>
      </c>
      <c r="CQ7" s="26">
        <v>63.23</v>
      </c>
      <c r="CR7" s="26">
        <v>62.59</v>
      </c>
      <c r="CS7" s="26">
        <v>61.81</v>
      </c>
      <c r="CT7" s="26">
        <v>62.35</v>
      </c>
      <c r="CU7" s="26">
        <v>62.69</v>
      </c>
      <c r="CV7" s="26">
        <v>60.21</v>
      </c>
      <c r="CW7" s="26">
        <v>99.18</v>
      </c>
      <c r="CX7" s="26">
        <v>98.88</v>
      </c>
      <c r="CY7" s="26">
        <v>98.39</v>
      </c>
      <c r="CZ7" s="26">
        <v>98.74</v>
      </c>
      <c r="DA7" s="26">
        <v>97.71</v>
      </c>
      <c r="DB7" s="26">
        <v>89.35</v>
      </c>
      <c r="DC7" s="26">
        <v>89.7</v>
      </c>
      <c r="DD7" s="26">
        <v>89.24</v>
      </c>
      <c r="DE7" s="26">
        <v>88.71</v>
      </c>
      <c r="DF7" s="26">
        <v>88.32</v>
      </c>
      <c r="DG7" s="26">
        <v>89.21</v>
      </c>
      <c r="DH7" s="26">
        <v>50.92</v>
      </c>
      <c r="DI7" s="26">
        <v>51.36</v>
      </c>
      <c r="DJ7" s="26">
        <v>51.05</v>
      </c>
      <c r="DK7" s="26">
        <v>52.16</v>
      </c>
      <c r="DL7" s="26">
        <v>52.71</v>
      </c>
      <c r="DM7" s="26">
        <v>49.62</v>
      </c>
      <c r="DN7" s="26">
        <v>50.5</v>
      </c>
      <c r="DO7" s="26">
        <v>51.28</v>
      </c>
      <c r="DP7" s="26">
        <v>51.95</v>
      </c>
      <c r="DQ7" s="26">
        <v>52.55</v>
      </c>
      <c r="DR7" s="26">
        <v>52.41</v>
      </c>
      <c r="DS7" s="26">
        <v>38.659999999999997</v>
      </c>
      <c r="DT7" s="26">
        <v>40.22</v>
      </c>
      <c r="DU7" s="26">
        <v>41.11</v>
      </c>
      <c r="DV7" s="26">
        <v>42.5</v>
      </c>
      <c r="DW7" s="26">
        <v>41.61</v>
      </c>
      <c r="DX7" s="26">
        <v>19.510000000000002</v>
      </c>
      <c r="DY7" s="26">
        <v>21.19</v>
      </c>
      <c r="DZ7" s="26">
        <v>22.64</v>
      </c>
      <c r="EA7" s="26">
        <v>24.49</v>
      </c>
      <c r="EB7" s="26">
        <v>25.85</v>
      </c>
      <c r="EC7" s="26">
        <v>26.78</v>
      </c>
      <c r="ED7" s="26">
        <v>1.03</v>
      </c>
      <c r="EE7" s="26">
        <v>1.1100000000000001</v>
      </c>
      <c r="EF7" s="26">
        <v>1.08</v>
      </c>
      <c r="EG7" s="26">
        <v>0.54</v>
      </c>
      <c r="EH7" s="26">
        <v>1.03</v>
      </c>
      <c r="EI7" s="26">
        <v>0.67</v>
      </c>
      <c r="EJ7" s="26">
        <v>0.62</v>
      </c>
      <c r="EK7" s="26">
        <v>0.6</v>
      </c>
      <c r="EL7" s="26">
        <v>0.57999999999999996</v>
      </c>
      <c r="EM7" s="26">
        <v>0.56999999999999995</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60</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61</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灘本　正太(手動)</cp:lastModifiedBy>
  <cp:lastPrinted>2026-02-03T02:50:04Z</cp:lastPrinted>
  <dcterms:created xsi:type="dcterms:W3CDTF">2025-12-12T09:19:44Z</dcterms:created>
  <dcterms:modified xsi:type="dcterms:W3CDTF">2026-03-19T09:39:19Z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2026-02-03T02:21:15Z</vt:filetime>
  </property>
</Properties>
</file>