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resiru\上下水道局：経営企画室シェルフ\上下水道局：経営企画室シェルフ\02 財務グループ\00 共通\3-02 経営比較分析表\水道\※HP公開用\"/>
    </mc:Choice>
  </mc:AlternateContent>
  <workbookProtection workbookAlgorithmName="SHA-512" workbookHashValue="gc0Tk+LNaHEtsQJ1vL6fxQJRc5nH9DdQmtis7RX73KYxwfSLrrGcp67M3eWelyxtkVTl1dZhsTqYbrQ2RYgUUA==" workbookSaltValue="1eh5qZWqvYaYuYBnXDT+MA==" workbookSpinCount="100000" lockStructure="1"/>
  <bookViews>
    <workbookView xWindow="-105" yWindow="-105" windowWidth="23250" windowHeight="1416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P6" i="5"/>
  <c r="P10" i="4" s="1"/>
  <c r="O6" i="5"/>
  <c r="N6" i="5"/>
  <c r="M6" i="5"/>
  <c r="L6" i="5"/>
  <c r="K6" i="5"/>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J85" i="4"/>
  <c r="I85" i="4"/>
  <c r="F85" i="4"/>
  <c r="BB10" i="4"/>
  <c r="AT10" i="4"/>
  <c r="AL10" i="4"/>
  <c r="W10" i="4"/>
  <c r="I10" i="4"/>
  <c r="B10" i="4"/>
  <c r="AD8" i="4"/>
  <c r="W8" i="4"/>
  <c r="P8"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<sst xmlns="http://schemas.openxmlformats.org/spreadsheetml/2006/main" count="228" uniqueCount="112">
  <si>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</si>
  <si>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</si>
  <si>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</si>
  <si>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</si>
  <si>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</si>
  <si>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</si>
  <si>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</si>
  <si>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</si>
  <si>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</si>
  <si>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</si>
  <si>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</si>
  <si>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</si>
  <si>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</si>
  <si>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</si>
  <si>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</si>
  <si>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</si>
  <si>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</si>
  <si>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</si>
  <si>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</si>
  <si>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</si>
  <si>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</si>
  <si>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</si>
  <si>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</si>
  <si>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</si>
  <si>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</si>
  <si>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</si>
  <si>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</si>
  <si>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</si>
  <si>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</si>
  <si>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</si>
  <si>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</si>
  <si>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</si>
  <si>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</si>
  <si>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</si>
  <si>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</si>
  <si>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</si>
  <si>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</si>
  <si>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</si>
  <si>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</si>
  <si>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</si>
  <si>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</si>
  <si>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</si>
  <si>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</si>
  <si>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</si>
  <si>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</si>
  <si>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</si>
  <si>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</si>
  <si>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</si>
  <si>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</si>
  <si>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</si>
  <si>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</si>
  <si>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</si>
  <si>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</si>
  <si>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</si>
  <si>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</si>
  <si>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</si>
  <si>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</si>
  <si>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</si>
  <si>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</si>
  <si>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</si>
  <si>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</si>
  <si>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</si>
  <si>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</si>
  <si>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</si>
  <si>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</si>
  <si>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</si>
  <si>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</si>
  <si>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</si>
  <si>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</si>
  <si>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</si>
  <si>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</si>
  <si>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</si>
  <si>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</si>
  <si>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</si>
  <si>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</si>
  <si>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</si>
  <si>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</si>
  <si>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</si>
  <si>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</si>
  <si>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</si>
  <si>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</si>
  <si>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</si>
  <si>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</si>
  <si>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</si>
  <si>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</si>
  <si>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</si>
  <si>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</si>
  <si>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</si>
  <si>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</si>
  <si>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</si>
  <si>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</si>
  <si>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</si>
  <si>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</si>
  <si>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箕面市</t>
  </si>
  <si>
    <t>法適用</t>
  </si>
  <si>
    <t>水道事業</t>
  </si>
  <si>
    <t>末端給水事業</t>
  </si>
  <si>
    <t>A3</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</si>
  <si>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</si>
  <si>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</si>
  <si>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</si>
  <si>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</si>
  <si>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</si>
  <si>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</si>
  <si>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</si>
  <si>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</si>
  <si>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</si>
  <si>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</si>
  <si>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</si>
  <si>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r>
      <t>　①については、</t>
    </r>
    <r>
      <rPr>
        <sz val="10"/>
        <rFont val="ＭＳ ゴシック"/>
        <family val="3"/>
        <charset val="128"/>
      </rPr>
      <t>給水収益や開発に伴う口径別納付金が減少したため、前年度に比べて0.55ポイント低下しましたが、類似団体及び全国平均値と比べても高い値となっています。
　②については、令和3年度は土地の所管換えに伴う固定資産譲渡損を計上したことによるもので、議会の議決を得て減資を実施したため、令和4年度への繰越欠損金は生じていません。
　③については、工事の竣工時期等による未払金の増減などにより、流動負債に年度間のばらつきが見られます。類似団体平均値を下回っているものの、100％を上回っており、短期債務に対する支払能力については確保できています。
　④については、3.37ポイント増加しましたが、類似団体平均値と比べて低い水準を維持しています。
　⑤については、前年度と比べて1.95ポイント増加し、100％を上回る健全な水準となりましたが、類似団体平均値を下回りました。供給単価が減少傾向にある一方で、⑥の給水原価は増加傾向にあり、料金改定の時期等を見定める必要があると考えています。
　⑥については、前年度に比べて3.54円減少しました。分母となる年間有収水量については、1人あたりの使用水量は減少傾向にあるものの、人口の微増により横ばい状態を維持していますが、分子となる費用については、昨今の物価高騰の影響を受けており、給水原価については、類似団体及び全国平均値より低い水準で推移しているとはいえ、増加傾向にあります。
　⑦⑧については、類似団体及び全国平均値と比べて施設利用率が高く、有収率も高いことから、本市が所有する施設を効率的に運用ができてると考えられます。</t>
    </r>
    <rPh sb="25" eb="27">
      <t>ゲンショウ</t>
    </rPh>
    <rPh sb="47" eb="49">
      <t>テイカ</t>
    </rPh>
    <rPh sb="65" eb="66">
      <t>チ</t>
    </rPh>
    <rPh sb="292" eb="294">
      <t>ゾウカ</t>
    </rPh>
    <rPh sb="348" eb="350">
      <t>ゾウカ</t>
    </rPh>
    <rPh sb="388" eb="390">
      <t>キョウキュウ</t>
    </rPh>
    <rPh sb="390" eb="392">
      <t>タンカ</t>
    </rPh>
    <rPh sb="393" eb="395">
      <t>ゲンショウ</t>
    </rPh>
    <rPh sb="395" eb="397">
      <t>ケイコウ</t>
    </rPh>
    <rPh sb="400" eb="402">
      <t>イッポウ</t>
    </rPh>
    <rPh sb="406" eb="408">
      <t>キュウスイ</t>
    </rPh>
    <rPh sb="408" eb="410">
      <t>ゲンカ</t>
    </rPh>
    <rPh sb="411" eb="413">
      <t>ゾウカ</t>
    </rPh>
    <rPh sb="413" eb="415">
      <t>ケイコウ</t>
    </rPh>
    <rPh sb="419" eb="421">
      <t>リョウキン</t>
    </rPh>
    <rPh sb="421" eb="423">
      <t>カイテイ</t>
    </rPh>
    <rPh sb="424" eb="426">
      <t>ジキ</t>
    </rPh>
    <rPh sb="426" eb="427">
      <t>トウ</t>
    </rPh>
    <rPh sb="428" eb="430">
      <t>ミサダ</t>
    </rPh>
    <rPh sb="432" eb="434">
      <t>ヒツヨウ</t>
    </rPh>
    <rPh sb="438" eb="439">
      <t>カンガ</t>
    </rPh>
    <rPh sb="454" eb="457">
      <t>ゼンネンド</t>
    </rPh>
    <rPh sb="458" eb="459">
      <t>クラ</t>
    </rPh>
    <rPh sb="465" eb="466">
      <t>エン</t>
    </rPh>
    <rPh sb="473" eb="475">
      <t>ブンボ</t>
    </rPh>
    <rPh sb="490" eb="492">
      <t>ヒトリ</t>
    </rPh>
    <rPh sb="496" eb="498">
      <t>シヨウ</t>
    </rPh>
    <rPh sb="498" eb="500">
      <t>スイリョウ</t>
    </rPh>
    <rPh sb="501" eb="503">
      <t>ゲンショウ</t>
    </rPh>
    <rPh sb="503" eb="505">
      <t>ケイコウ</t>
    </rPh>
    <rPh sb="512" eb="514">
      <t>ジンコウ</t>
    </rPh>
    <rPh sb="515" eb="517">
      <t>ビゾウ</t>
    </rPh>
    <rPh sb="520" eb="521">
      <t>ヨコ</t>
    </rPh>
    <rPh sb="523" eb="525">
      <t>ジョウタイ</t>
    </rPh>
    <rPh sb="526" eb="528">
      <t>イジ</t>
    </rPh>
    <rPh sb="535" eb="537">
      <t>ブンシ</t>
    </rPh>
    <rPh sb="540" eb="542">
      <t>ヒヨウ</t>
    </rPh>
    <rPh sb="565" eb="569">
      <t>キュウスイゲンカ</t>
    </rPh>
    <rPh sb="604" eb="606">
      <t>ゾウカ</t>
    </rPh>
    <rPh sb="606" eb="608">
      <t>ケイコウ</t>
    </rPh>
    <rPh sb="628" eb="629">
      <t>オヨ</t>
    </rPh>
    <phoneticPr fontId="18"/>
  </si>
  <si>
    <t>　①②については、前年度に比べて管路等の老朽化進行により、①は1.11ポイント、②は1.39ポイントそれぞれ増加しています。法定耐用年数を経過した管路は増加していますが、これらは、引き続き使用することが可能であり、平成27年3月に策定した「箕面市上下水道施設整備基本・実施計画」において、厚生労働省の「実使用年数に基づく更新基準の設定例」を参考に本市の更新基準を定めているところです。同計画に基づき管路の更新を進めることとしてきましたが、物価高騰により計画に遅れが生じています。
　③については、前年度に比べて0.54ポイント低下しました。配水管改良工事2件が年度内に竣工せず翌年度に繰り越したことなどによるものです。</t>
    <rPh sb="62" eb="64">
      <t>ホウテイ</t>
    </rPh>
    <rPh sb="64" eb="66">
      <t>タイヨウ</t>
    </rPh>
    <rPh sb="66" eb="68">
      <t>ネンスウ</t>
    </rPh>
    <rPh sb="69" eb="71">
      <t>ケイカ</t>
    </rPh>
    <rPh sb="73" eb="75">
      <t>カンロ</t>
    </rPh>
    <rPh sb="76" eb="78">
      <t>ゾウカ</t>
    </rPh>
    <rPh sb="90" eb="91">
      <t>ヒ</t>
    </rPh>
    <rPh sb="92" eb="93">
      <t>ツヅ</t>
    </rPh>
    <rPh sb="94" eb="96">
      <t>シヨウ</t>
    </rPh>
    <rPh sb="101" eb="103">
      <t>カノウ</t>
    </rPh>
    <rPh sb="205" eb="206">
      <t>スス</t>
    </rPh>
    <rPh sb="219" eb="221">
      <t>ブッカ</t>
    </rPh>
    <rPh sb="221" eb="223">
      <t>コウトウ</t>
    </rPh>
    <rPh sb="226" eb="228">
      <t>ケイカク</t>
    </rPh>
    <rPh sb="229" eb="230">
      <t>オク</t>
    </rPh>
    <rPh sb="232" eb="233">
      <t>ショウ</t>
    </rPh>
    <rPh sb="248" eb="251">
      <t>ゼンネンド</t>
    </rPh>
    <rPh sb="252" eb="253">
      <t>クラ</t>
    </rPh>
    <rPh sb="263" eb="265">
      <t>テイカ</t>
    </rPh>
    <rPh sb="270" eb="273">
      <t>ハイスイカン</t>
    </rPh>
    <rPh sb="273" eb="275">
      <t>カイリョウ</t>
    </rPh>
    <rPh sb="275" eb="277">
      <t>コウジ</t>
    </rPh>
    <rPh sb="278" eb="279">
      <t>ケン</t>
    </rPh>
    <rPh sb="280" eb="282">
      <t>ネンド</t>
    </rPh>
    <rPh sb="282" eb="283">
      <t>ナイ</t>
    </rPh>
    <rPh sb="284" eb="286">
      <t>シュンコウ</t>
    </rPh>
    <rPh sb="288" eb="291">
      <t>ヨクネンド</t>
    </rPh>
    <rPh sb="292" eb="293">
      <t>ク</t>
    </rPh>
    <rPh sb="294" eb="295">
      <t>コ</t>
    </rPh>
    <phoneticPr fontId="4"/>
  </si>
  <si>
    <t xml:space="preserve">　水道施設や管路の老朽化に伴う大規模な更新時期を迎える中で、「箕面市上下水道施設整備基本・実施計画」に基づき事業を実施してきました。
　同計画は経営戦略として位置づけており、見直す時期に来ていることから、令和6年度より見直しに着手します。
　計画の見直しにあたっては、最新の水需要予測や災害時の影響などを踏まえて、管路更新の詳細な優先順位を設定するなど、より費用対効果の高い更新計画を策定するとともに、それらの更新コストに見合う料金水準や体系についても検討を進めることとしています。
</t>
    <rPh sb="54" eb="56">
      <t>ジギョウ</t>
    </rPh>
    <rPh sb="57" eb="59">
      <t>ジッシ</t>
    </rPh>
    <rPh sb="90" eb="92">
      <t>ジキ</t>
    </rPh>
    <rPh sb="93" eb="94">
      <t>キ</t>
    </rPh>
    <rPh sb="170" eb="172">
      <t>セッテイ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</si>
</sst>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name val="ＭＳ ゴシック"/>
      <family val="3"/>
      <charset val="128"/>
    </font>
    <font>
      <sz val="10"/>
      <name val="ＭＳ ゴシック"/>
      <family val="3"/>
    </font>
    <font>
      <sz val="6"/>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7"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1.17</c:v>
                </c:pt>
                <c:pt idx="1">
                  <c:v>1.03</c:v>
                </c:pt>
                <c:pt idx="2">
                  <c:v>1.1100000000000001</c:v>
                </c:pt>
                <c:pt idx="3">
                  <c:v>1.08</c:v>
                </c:pt>
                <c:pt idx="4">
                  <c:v>0.54</c:v>
                </c:pt>
              </c:numCache>
            </c:numRef>
          </c:val>
          <c:extLst>
            <c:ext xmlns:c16="http://schemas.microsoft.com/office/drawing/2014/chart" uri="{C3380CC4-5D6E-409C-BE32-E72D297353CC}">
              <c16:uniqueId val="{00000000-A5EC-43F9-BCA7-BD7BFE162A1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0.67</c:v>
                </c:pt>
                <c:pt idx="2">
                  <c:v>0.62</c:v>
                </c:pt>
                <c:pt idx="3">
                  <c:v>0.6</c:v>
                </c:pt>
                <c:pt idx="4">
                  <c:v>0.57999999999999996</c:v>
                </c:pt>
              </c:numCache>
            </c:numRef>
          </c:val>
          <c:smooth val="0"/>
          <c:extLst>
            <c:ext xmlns:c16="http://schemas.microsoft.com/office/drawing/2014/chart" uri="{C3380CC4-5D6E-409C-BE32-E72D297353CC}">
              <c16:uniqueId val="{00000001-A5EC-43F9-BCA7-BD7BFE162A1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114.49</c:v>
                </c:pt>
                <c:pt idx="1">
                  <c:v>116.52</c:v>
                </c:pt>
                <c:pt idx="2">
                  <c:v>113.92</c:v>
                </c:pt>
                <c:pt idx="3">
                  <c:v>114.45</c:v>
                </c:pt>
                <c:pt idx="4">
                  <c:v>113.9</c:v>
                </c:pt>
              </c:numCache>
            </c:numRef>
          </c:val>
          <c:extLst>
            <c:ext xmlns:c16="http://schemas.microsoft.com/office/drawing/2014/chart" uri="{C3380CC4-5D6E-409C-BE32-E72D297353CC}">
              <c16:uniqueId val="{00000000-9CC5-4C01-AF2D-07977E157B3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112.82</c:v>
                </c:pt>
                <c:pt idx="1">
                  <c:v>111.21</c:v>
                </c:pt>
                <c:pt idx="2">
                  <c:v>111.89</c:v>
                </c:pt>
                <c:pt idx="3">
                  <c:v>109.99</c:v>
                </c:pt>
                <c:pt idx="4">
                  <c:v>110.2</c:v>
                </c:pt>
              </c:numCache>
            </c:numRef>
          </c:val>
          <c:smooth val="0"/>
          <c:extLst>
            <c:ext xmlns:c16="http://schemas.microsoft.com/office/drawing/2014/chart" uri="{C3380CC4-5D6E-409C-BE32-E72D297353CC}">
              <c16:uniqueId val="{00000001-9CC5-4C01-AF2D-07977E157B3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49.99</c:v>
                </c:pt>
                <c:pt idx="1">
                  <c:v>50.92</c:v>
                </c:pt>
                <c:pt idx="2">
                  <c:v>51.36</c:v>
                </c:pt>
                <c:pt idx="3">
                  <c:v>51.05</c:v>
                </c:pt>
                <c:pt idx="4">
                  <c:v>52.16</c:v>
                </c:pt>
              </c:numCache>
            </c:numRef>
          </c:val>
          <c:extLst>
            <c:ext xmlns:c16="http://schemas.microsoft.com/office/drawing/2014/chart" uri="{C3380CC4-5D6E-409C-BE32-E72D297353CC}">
              <c16:uniqueId val="{00000000-869E-4E65-9869-D0FF2AC2F23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48.69</c:v>
                </c:pt>
                <c:pt idx="1">
                  <c:v>49.62</c:v>
                </c:pt>
                <c:pt idx="2">
                  <c:v>50.5</c:v>
                </c:pt>
                <c:pt idx="3">
                  <c:v>51.28</c:v>
                </c:pt>
                <c:pt idx="4">
                  <c:v>51.95</c:v>
                </c:pt>
              </c:numCache>
            </c:numRef>
          </c:val>
          <c:smooth val="0"/>
          <c:extLst>
            <c:ext xmlns:c16="http://schemas.microsoft.com/office/drawing/2014/chart" uri="{C3380CC4-5D6E-409C-BE32-E72D297353CC}">
              <c16:uniqueId val="{00000001-869E-4E65-9869-D0FF2AC2F23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36.68</c:v>
                </c:pt>
                <c:pt idx="1">
                  <c:v>38.659999999999997</c:v>
                </c:pt>
                <c:pt idx="2">
                  <c:v>40.22</c:v>
                </c:pt>
                <c:pt idx="3">
                  <c:v>41.11</c:v>
                </c:pt>
                <c:pt idx="4">
                  <c:v>42.5</c:v>
                </c:pt>
              </c:numCache>
            </c:numRef>
          </c:val>
          <c:extLst>
            <c:ext xmlns:c16="http://schemas.microsoft.com/office/drawing/2014/chart" uri="{C3380CC4-5D6E-409C-BE32-E72D297353CC}">
              <c16:uniqueId val="{00000000-0555-4C1A-8C7F-DCD3534614C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18.260000000000002</c:v>
                </c:pt>
                <c:pt idx="1">
                  <c:v>19.510000000000002</c:v>
                </c:pt>
                <c:pt idx="2">
                  <c:v>21.19</c:v>
                </c:pt>
                <c:pt idx="3">
                  <c:v>22.64</c:v>
                </c:pt>
                <c:pt idx="4">
                  <c:v>24.49</c:v>
                </c:pt>
              </c:numCache>
            </c:numRef>
          </c:val>
          <c:smooth val="0"/>
          <c:extLst>
            <c:ext xmlns:c16="http://schemas.microsoft.com/office/drawing/2014/chart" uri="{C3380CC4-5D6E-409C-BE32-E72D297353CC}">
              <c16:uniqueId val="{00000001-0555-4C1A-8C7F-DCD3534614C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formatCode="#,##0.00;&quot;△&quot;#,##0.00;&quot;-&quot;">
                  <c:v>36.79</c:v>
                </c:pt>
                <c:pt idx="3">
                  <c:v>0</c:v>
                </c:pt>
                <c:pt idx="4">
                  <c:v>0</c:v>
                </c:pt>
              </c:numCache>
            </c:numRef>
          </c:val>
          <c:extLst>
            <c:ext xmlns:c16="http://schemas.microsoft.com/office/drawing/2014/chart" uri="{C3380CC4-5D6E-409C-BE32-E72D297353CC}">
              <c16:uniqueId val="{00000000-635A-4716-9D41-3303AB7BB0B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formatCode="#,##0.00;&quot;△&quot;#,##0.00;&quot;-&quot;">
                  <c:v>0.45</c:v>
                </c:pt>
                <c:pt idx="3">
                  <c:v>0</c:v>
                </c:pt>
                <c:pt idx="4" formatCode="#,##0.00;&quot;△&quot;#,##0.00;&quot;-&quot;">
                  <c:v>0.05</c:v>
                </c:pt>
              </c:numCache>
            </c:numRef>
          </c:val>
          <c:smooth val="0"/>
          <c:extLst>
            <c:ext xmlns:c16="http://schemas.microsoft.com/office/drawing/2014/chart" uri="{C3380CC4-5D6E-409C-BE32-E72D297353CC}">
              <c16:uniqueId val="{00000001-635A-4716-9D41-3303AB7BB0B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309.52999999999997</c:v>
                </c:pt>
                <c:pt idx="1">
                  <c:v>294.76</c:v>
                </c:pt>
                <c:pt idx="2">
                  <c:v>314.35000000000002</c:v>
                </c:pt>
                <c:pt idx="3">
                  <c:v>358.34</c:v>
                </c:pt>
                <c:pt idx="4">
                  <c:v>354.98</c:v>
                </c:pt>
              </c:numCache>
            </c:numRef>
          </c:val>
          <c:extLst>
            <c:ext xmlns:c16="http://schemas.microsoft.com/office/drawing/2014/chart" uri="{C3380CC4-5D6E-409C-BE32-E72D297353CC}">
              <c16:uniqueId val="{00000000-E483-494C-935B-9F328AB6393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358.91</c:v>
                </c:pt>
                <c:pt idx="1">
                  <c:v>360.96</c:v>
                </c:pt>
                <c:pt idx="2">
                  <c:v>351.29</c:v>
                </c:pt>
                <c:pt idx="3">
                  <c:v>364.24</c:v>
                </c:pt>
                <c:pt idx="4">
                  <c:v>369.82</c:v>
                </c:pt>
              </c:numCache>
            </c:numRef>
          </c:val>
          <c:smooth val="0"/>
          <c:extLst>
            <c:ext xmlns:c16="http://schemas.microsoft.com/office/drawing/2014/chart" uri="{C3380CC4-5D6E-409C-BE32-E72D297353CC}">
              <c16:uniqueId val="{00000001-E483-494C-935B-9F328AB6393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135.56</c:v>
                </c:pt>
                <c:pt idx="1">
                  <c:v>131.65</c:v>
                </c:pt>
                <c:pt idx="2">
                  <c:v>128.69</c:v>
                </c:pt>
                <c:pt idx="3">
                  <c:v>128.33000000000001</c:v>
                </c:pt>
                <c:pt idx="4">
                  <c:v>131.69999999999999</c:v>
                </c:pt>
              </c:numCache>
            </c:numRef>
          </c:val>
          <c:extLst>
            <c:ext xmlns:c16="http://schemas.microsoft.com/office/drawing/2014/chart" uri="{C3380CC4-5D6E-409C-BE32-E72D297353CC}">
              <c16:uniqueId val="{00000000-7554-4FE9-A71E-E334D4C1600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247.27</c:v>
                </c:pt>
                <c:pt idx="1">
                  <c:v>239.18</c:v>
                </c:pt>
                <c:pt idx="2">
                  <c:v>236.29</c:v>
                </c:pt>
                <c:pt idx="3">
                  <c:v>238.77</c:v>
                </c:pt>
                <c:pt idx="4">
                  <c:v>218.57</c:v>
                </c:pt>
              </c:numCache>
            </c:numRef>
          </c:val>
          <c:smooth val="0"/>
          <c:extLst>
            <c:ext xmlns:c16="http://schemas.microsoft.com/office/drawing/2014/chart" uri="{C3380CC4-5D6E-409C-BE32-E72D297353CC}">
              <c16:uniqueId val="{00000001-7554-4FE9-A71E-E334D4C1600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105.54</c:v>
                </c:pt>
                <c:pt idx="1">
                  <c:v>100.42</c:v>
                </c:pt>
                <c:pt idx="2">
                  <c:v>103.01</c:v>
                </c:pt>
                <c:pt idx="3">
                  <c:v>98.96</c:v>
                </c:pt>
                <c:pt idx="4">
                  <c:v>100.91</c:v>
                </c:pt>
              </c:numCache>
            </c:numRef>
          </c:val>
          <c:extLst>
            <c:ext xmlns:c16="http://schemas.microsoft.com/office/drawing/2014/chart" uri="{C3380CC4-5D6E-409C-BE32-E72D297353CC}">
              <c16:uniqueId val="{00000000-0A36-44D8-9C77-3C53762723B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105.34</c:v>
                </c:pt>
                <c:pt idx="1">
                  <c:v>101.89</c:v>
                </c:pt>
                <c:pt idx="2">
                  <c:v>104.33</c:v>
                </c:pt>
                <c:pt idx="3">
                  <c:v>98.85</c:v>
                </c:pt>
                <c:pt idx="4">
                  <c:v>101.78</c:v>
                </c:pt>
              </c:numCache>
            </c:numRef>
          </c:val>
          <c:smooth val="0"/>
          <c:extLst>
            <c:ext xmlns:c16="http://schemas.microsoft.com/office/drawing/2014/chart" uri="{C3380CC4-5D6E-409C-BE32-E72D297353CC}">
              <c16:uniqueId val="{00000001-0A36-44D8-9C77-3C53762723B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155.1</c:v>
                </c:pt>
                <c:pt idx="1">
                  <c:v>151.26</c:v>
                </c:pt>
                <c:pt idx="2">
                  <c:v>154.91999999999999</c:v>
                </c:pt>
                <c:pt idx="3">
                  <c:v>162.54</c:v>
                </c:pt>
                <c:pt idx="4">
                  <c:v>159</c:v>
                </c:pt>
              </c:numCache>
            </c:numRef>
          </c:val>
          <c:extLst>
            <c:ext xmlns:c16="http://schemas.microsoft.com/office/drawing/2014/chart" uri="{C3380CC4-5D6E-409C-BE32-E72D297353CC}">
              <c16:uniqueId val="{00000000-A8BD-4D04-B65A-6B8FDD0C070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159.6</c:v>
                </c:pt>
                <c:pt idx="1">
                  <c:v>156.32</c:v>
                </c:pt>
                <c:pt idx="2">
                  <c:v>157.4</c:v>
                </c:pt>
                <c:pt idx="3">
                  <c:v>162.61000000000001</c:v>
                </c:pt>
                <c:pt idx="4">
                  <c:v>163.94</c:v>
                </c:pt>
              </c:numCache>
            </c:numRef>
          </c:val>
          <c:smooth val="0"/>
          <c:extLst>
            <c:ext xmlns:c16="http://schemas.microsoft.com/office/drawing/2014/chart" uri="{C3380CC4-5D6E-409C-BE32-E72D297353CC}">
              <c16:uniqueId val="{00000001-A8BD-4D04-B65A-6B8FDD0C070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80.81</c:v>
                </c:pt>
                <c:pt idx="1">
                  <c:v>81.709999999999994</c:v>
                </c:pt>
                <c:pt idx="2">
                  <c:v>80.84</c:v>
                </c:pt>
                <c:pt idx="3">
                  <c:v>80.8</c:v>
                </c:pt>
                <c:pt idx="4">
                  <c:v>79.89</c:v>
                </c:pt>
              </c:numCache>
            </c:numRef>
          </c:val>
          <c:extLst>
            <c:ext xmlns:c16="http://schemas.microsoft.com/office/drawing/2014/chart" uri="{C3380CC4-5D6E-409C-BE32-E72D297353CC}">
              <c16:uniqueId val="{00000000-E7FD-449F-B574-F9ADEF365FD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62.05</c:v>
                </c:pt>
                <c:pt idx="1">
                  <c:v>63.23</c:v>
                </c:pt>
                <c:pt idx="2">
                  <c:v>62.59</c:v>
                </c:pt>
                <c:pt idx="3">
                  <c:v>61.81</c:v>
                </c:pt>
                <c:pt idx="4">
                  <c:v>62.35</c:v>
                </c:pt>
              </c:numCache>
            </c:numRef>
          </c:val>
          <c:smooth val="0"/>
          <c:extLst>
            <c:ext xmlns:c16="http://schemas.microsoft.com/office/drawing/2014/chart" uri="{C3380CC4-5D6E-409C-BE32-E72D297353CC}">
              <c16:uniqueId val="{00000001-E7FD-449F-B574-F9ADEF365FD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97.59</c:v>
                </c:pt>
                <c:pt idx="1">
                  <c:v>99.18</c:v>
                </c:pt>
                <c:pt idx="2">
                  <c:v>98.88</c:v>
                </c:pt>
                <c:pt idx="3">
                  <c:v>98.39</c:v>
                </c:pt>
                <c:pt idx="4">
                  <c:v>98.74</c:v>
                </c:pt>
              </c:numCache>
            </c:numRef>
          </c:val>
          <c:extLst>
            <c:ext xmlns:c16="http://schemas.microsoft.com/office/drawing/2014/chart" uri="{C3380CC4-5D6E-409C-BE32-E72D297353CC}">
              <c16:uniqueId val="{00000000-A8CF-44C5-BC16-4413AE8CC6A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89.11</c:v>
                </c:pt>
                <c:pt idx="1">
                  <c:v>89.35</c:v>
                </c:pt>
                <c:pt idx="2">
                  <c:v>89.7</c:v>
                </c:pt>
                <c:pt idx="3">
                  <c:v>89.24</c:v>
                </c:pt>
                <c:pt idx="4">
                  <c:v>88.71</c:v>
                </c:pt>
              </c:numCache>
            </c:numRef>
          </c:val>
          <c:smooth val="0"/>
          <c:extLst>
            <c:ext xmlns:c16="http://schemas.microsoft.com/office/drawing/2014/chart" uri="{C3380CC4-5D6E-409C-BE32-E72D297353CC}">
              <c16:uniqueId val="{00000001-A8CF-44C5-BC16-4413AE8CC6A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130" zoomScaleNormal="13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9" t="str">
        <f>データ!H6</f>
        <v>大阪府　箕面市</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69"/>
      <c r="P7" s="49" t="s">
        <v>3</v>
      </c>
      <c r="Q7" s="49"/>
      <c r="R7" s="49"/>
      <c r="S7" s="49"/>
      <c r="T7" s="49"/>
      <c r="U7" s="49"/>
      <c r="V7" s="49"/>
      <c r="W7" s="49" t="s">
        <v>4</v>
      </c>
      <c r="X7" s="49"/>
      <c r="Y7" s="49"/>
      <c r="Z7" s="49"/>
      <c r="AA7" s="49"/>
      <c r="AB7" s="49"/>
      <c r="AC7" s="49"/>
      <c r="AD7" s="49" t="s">
        <v>5</v>
      </c>
      <c r="AE7" s="49"/>
      <c r="AF7" s="49"/>
      <c r="AG7" s="49"/>
      <c r="AH7" s="49"/>
      <c r="AI7" s="49"/>
      <c r="AJ7" s="49"/>
      <c r="AK7" s="2"/>
      <c r="AL7" s="49" t="s">
        <v>6</v>
      </c>
      <c r="AM7" s="49"/>
      <c r="AN7" s="49"/>
      <c r="AO7" s="49"/>
      <c r="AP7" s="49"/>
      <c r="AQ7" s="49"/>
      <c r="AR7" s="49"/>
      <c r="AS7" s="49"/>
      <c r="AT7" s="47" t="s">
        <v>7</v>
      </c>
      <c r="AU7" s="48"/>
      <c r="AV7" s="48"/>
      <c r="AW7" s="48"/>
      <c r="AX7" s="48"/>
      <c r="AY7" s="48"/>
      <c r="AZ7" s="48"/>
      <c r="BA7" s="48"/>
      <c r="BB7" s="49" t="s">
        <v>8</v>
      </c>
      <c r="BC7" s="49"/>
      <c r="BD7" s="49"/>
      <c r="BE7" s="49"/>
      <c r="BF7" s="49"/>
      <c r="BG7" s="49"/>
      <c r="BH7" s="49"/>
      <c r="BI7" s="49"/>
      <c r="BJ7" s="3"/>
      <c r="BK7" s="3"/>
      <c r="BL7" s="81" t="s">
        <v>9</v>
      </c>
      <c r="BM7" s="82"/>
      <c r="BN7" s="82"/>
      <c r="BO7" s="82"/>
      <c r="BP7" s="82"/>
      <c r="BQ7" s="82"/>
      <c r="BR7" s="82"/>
      <c r="BS7" s="82"/>
      <c r="BT7" s="82"/>
      <c r="BU7" s="82"/>
      <c r="BV7" s="82"/>
      <c r="BW7" s="82"/>
      <c r="BX7" s="82"/>
      <c r="BY7" s="83"/>
    </row>
    <row r="8" spans="1:78" ht="18.75" customHeight="1" x14ac:dyDescent="0.15">
      <c r="A8" s="2"/>
      <c r="B8" s="74" t="str">
        <f>データ!$I$6</f>
        <v>法適用</v>
      </c>
      <c r="C8" s="75"/>
      <c r="D8" s="75"/>
      <c r="E8" s="75"/>
      <c r="F8" s="75"/>
      <c r="G8" s="75"/>
      <c r="H8" s="75"/>
      <c r="I8" s="74" t="str">
        <f>データ!$J$6</f>
        <v>水道事業</v>
      </c>
      <c r="J8" s="75"/>
      <c r="K8" s="75"/>
      <c r="L8" s="75"/>
      <c r="M8" s="75"/>
      <c r="N8" s="75"/>
      <c r="O8" s="76"/>
      <c r="P8" s="77" t="str">
        <f>データ!$K$6</f>
        <v>末端給水事業</v>
      </c>
      <c r="Q8" s="77"/>
      <c r="R8" s="77"/>
      <c r="S8" s="77"/>
      <c r="T8" s="77"/>
      <c r="U8" s="77"/>
      <c r="V8" s="77"/>
      <c r="W8" s="77" t="str">
        <f>データ!$L$6</f>
        <v>A3</v>
      </c>
      <c r="X8" s="77"/>
      <c r="Y8" s="77"/>
      <c r="Z8" s="77"/>
      <c r="AA8" s="77"/>
      <c r="AB8" s="77"/>
      <c r="AC8" s="77"/>
      <c r="AD8" s="77" t="str">
        <f>データ!$M$6</f>
        <v>自治体職員</v>
      </c>
      <c r="AE8" s="77"/>
      <c r="AF8" s="77"/>
      <c r="AG8" s="77"/>
      <c r="AH8" s="77"/>
      <c r="AI8" s="77"/>
      <c r="AJ8" s="77"/>
      <c r="AK8" s="2"/>
      <c r="AL8" s="68">
        <f>データ!$R$6</f>
        <v>139318</v>
      </c>
      <c r="AM8" s="68"/>
      <c r="AN8" s="68"/>
      <c r="AO8" s="68"/>
      <c r="AP8" s="68"/>
      <c r="AQ8" s="68"/>
      <c r="AR8" s="68"/>
      <c r="AS8" s="68"/>
      <c r="AT8" s="36">
        <f>データ!$S$6</f>
        <v>47.9</v>
      </c>
      <c r="AU8" s="37"/>
      <c r="AV8" s="37"/>
      <c r="AW8" s="37"/>
      <c r="AX8" s="37"/>
      <c r="AY8" s="37"/>
      <c r="AZ8" s="37"/>
      <c r="BA8" s="37"/>
      <c r="BB8" s="57">
        <f>データ!$T$6</f>
        <v>2908.52</v>
      </c>
      <c r="BC8" s="57"/>
      <c r="BD8" s="57"/>
      <c r="BE8" s="57"/>
      <c r="BF8" s="57"/>
      <c r="BG8" s="57"/>
      <c r="BH8" s="57"/>
      <c r="BI8" s="57"/>
      <c r="BJ8" s="3"/>
      <c r="BK8" s="3"/>
      <c r="BL8" s="70" t="s">
        <v>10</v>
      </c>
      <c r="BM8" s="71"/>
      <c r="BN8" s="72" t="s">
        <v>11</v>
      </c>
      <c r="BO8" s="72"/>
      <c r="BP8" s="72"/>
      <c r="BQ8" s="72"/>
      <c r="BR8" s="72"/>
      <c r="BS8" s="72"/>
      <c r="BT8" s="72"/>
      <c r="BU8" s="72"/>
      <c r="BV8" s="72"/>
      <c r="BW8" s="72"/>
      <c r="BX8" s="72"/>
      <c r="BY8" s="73"/>
    </row>
    <row r="9" spans="1:78" ht="18.75" customHeight="1" x14ac:dyDescent="0.15">
      <c r="A9" s="2"/>
      <c r="B9" s="47" t="s">
        <v>12</v>
      </c>
      <c r="C9" s="48"/>
      <c r="D9" s="48"/>
      <c r="E9" s="48"/>
      <c r="F9" s="48"/>
      <c r="G9" s="48"/>
      <c r="H9" s="48"/>
      <c r="I9" s="47" t="s">
        <v>13</v>
      </c>
      <c r="J9" s="48"/>
      <c r="K9" s="48"/>
      <c r="L9" s="48"/>
      <c r="M9" s="48"/>
      <c r="N9" s="48"/>
      <c r="O9" s="69"/>
      <c r="P9" s="49" t="s">
        <v>14</v>
      </c>
      <c r="Q9" s="49"/>
      <c r="R9" s="49"/>
      <c r="S9" s="49"/>
      <c r="T9" s="49"/>
      <c r="U9" s="49"/>
      <c r="V9" s="49"/>
      <c r="W9" s="49" t="s">
        <v>15</v>
      </c>
      <c r="X9" s="49"/>
      <c r="Y9" s="49"/>
      <c r="Z9" s="49"/>
      <c r="AA9" s="49"/>
      <c r="AB9" s="49"/>
      <c r="AC9" s="49"/>
      <c r="AD9" s="2"/>
      <c r="AE9" s="2"/>
      <c r="AF9" s="2"/>
      <c r="AG9" s="2"/>
      <c r="AH9" s="2"/>
      <c r="AI9" s="2"/>
      <c r="AJ9" s="2"/>
      <c r="AK9" s="2"/>
      <c r="AL9" s="49" t="s">
        <v>16</v>
      </c>
      <c r="AM9" s="49"/>
      <c r="AN9" s="49"/>
      <c r="AO9" s="49"/>
      <c r="AP9" s="49"/>
      <c r="AQ9" s="49"/>
      <c r="AR9" s="49"/>
      <c r="AS9" s="49"/>
      <c r="AT9" s="47" t="s">
        <v>17</v>
      </c>
      <c r="AU9" s="48"/>
      <c r="AV9" s="48"/>
      <c r="AW9" s="48"/>
      <c r="AX9" s="48"/>
      <c r="AY9" s="48"/>
      <c r="AZ9" s="48"/>
      <c r="BA9" s="48"/>
      <c r="BB9" s="49" t="s">
        <v>18</v>
      </c>
      <c r="BC9" s="49"/>
      <c r="BD9" s="49"/>
      <c r="BE9" s="49"/>
      <c r="BF9" s="49"/>
      <c r="BG9" s="49"/>
      <c r="BH9" s="49"/>
      <c r="BI9" s="49"/>
      <c r="BJ9" s="3"/>
      <c r="BK9" s="3"/>
      <c r="BL9" s="50" t="s">
        <v>19</v>
      </c>
      <c r="BM9" s="51"/>
      <c r="BN9" s="52" t="s">
        <v>20</v>
      </c>
      <c r="BO9" s="52"/>
      <c r="BP9" s="52"/>
      <c r="BQ9" s="52"/>
      <c r="BR9" s="52"/>
      <c r="BS9" s="52"/>
      <c r="BT9" s="52"/>
      <c r="BU9" s="52"/>
      <c r="BV9" s="52"/>
      <c r="BW9" s="52"/>
      <c r="BX9" s="52"/>
      <c r="BY9" s="53"/>
    </row>
    <row r="10" spans="1:78" ht="18.75" customHeight="1" x14ac:dyDescent="0.15">
      <c r="A10" s="2"/>
      <c r="B10" s="36" t="str">
        <f>データ!$N$6</f>
        <v>-</v>
      </c>
      <c r="C10" s="37"/>
      <c r="D10" s="37"/>
      <c r="E10" s="37"/>
      <c r="F10" s="37"/>
      <c r="G10" s="37"/>
      <c r="H10" s="37"/>
      <c r="I10" s="36">
        <f>データ!$O$6</f>
        <v>81.709999999999994</v>
      </c>
      <c r="J10" s="37"/>
      <c r="K10" s="37"/>
      <c r="L10" s="37"/>
      <c r="M10" s="37"/>
      <c r="N10" s="37"/>
      <c r="O10" s="67"/>
      <c r="P10" s="57">
        <f>データ!$P$6</f>
        <v>99.99</v>
      </c>
      <c r="Q10" s="57"/>
      <c r="R10" s="57"/>
      <c r="S10" s="57"/>
      <c r="T10" s="57"/>
      <c r="U10" s="57"/>
      <c r="V10" s="57"/>
      <c r="W10" s="68">
        <f>データ!$Q$6</f>
        <v>2907</v>
      </c>
      <c r="X10" s="68"/>
      <c r="Y10" s="68"/>
      <c r="Z10" s="68"/>
      <c r="AA10" s="68"/>
      <c r="AB10" s="68"/>
      <c r="AC10" s="68"/>
      <c r="AD10" s="2"/>
      <c r="AE10" s="2"/>
      <c r="AF10" s="2"/>
      <c r="AG10" s="2"/>
      <c r="AH10" s="2"/>
      <c r="AI10" s="2"/>
      <c r="AJ10" s="2"/>
      <c r="AK10" s="2"/>
      <c r="AL10" s="68">
        <f>データ!$U$6</f>
        <v>138834</v>
      </c>
      <c r="AM10" s="68"/>
      <c r="AN10" s="68"/>
      <c r="AO10" s="68"/>
      <c r="AP10" s="68"/>
      <c r="AQ10" s="68"/>
      <c r="AR10" s="68"/>
      <c r="AS10" s="68"/>
      <c r="AT10" s="36">
        <f>データ!$V$6</f>
        <v>21.77</v>
      </c>
      <c r="AU10" s="37"/>
      <c r="AV10" s="37"/>
      <c r="AW10" s="37"/>
      <c r="AX10" s="37"/>
      <c r="AY10" s="37"/>
      <c r="AZ10" s="37"/>
      <c r="BA10" s="37"/>
      <c r="BB10" s="57">
        <f>データ!$W$6</f>
        <v>6377.31</v>
      </c>
      <c r="BC10" s="57"/>
      <c r="BD10" s="57"/>
      <c r="BE10" s="57"/>
      <c r="BF10" s="57"/>
      <c r="BG10" s="57"/>
      <c r="BH10" s="57"/>
      <c r="BI10" s="57"/>
      <c r="BJ10" s="2"/>
      <c r="BK10" s="2"/>
      <c r="BL10" s="58" t="s">
        <v>21</v>
      </c>
      <c r="BM10" s="59"/>
      <c r="BN10" s="60" t="s">
        <v>22</v>
      </c>
      <c r="BO10" s="60"/>
      <c r="BP10" s="60"/>
      <c r="BQ10" s="60"/>
      <c r="BR10" s="60"/>
      <c r="BS10" s="60"/>
      <c r="BT10" s="60"/>
      <c r="BU10" s="60"/>
      <c r="BV10" s="60"/>
      <c r="BW10" s="60"/>
      <c r="BX10" s="60"/>
      <c r="BY10" s="61"/>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23</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24</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4"/>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6"/>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109</v>
      </c>
      <c r="BM16" s="39"/>
      <c r="BN16" s="39"/>
      <c r="BO16" s="39"/>
      <c r="BP16" s="39"/>
      <c r="BQ16" s="39"/>
      <c r="BR16" s="39"/>
      <c r="BS16" s="39"/>
      <c r="BT16" s="39"/>
      <c r="BU16" s="39"/>
      <c r="BV16" s="39"/>
      <c r="BW16" s="39"/>
      <c r="BX16" s="39"/>
      <c r="BY16" s="39"/>
      <c r="BZ16" s="4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1" t="s">
        <v>110</v>
      </c>
      <c r="BM47" s="42"/>
      <c r="BN47" s="42"/>
      <c r="BO47" s="42"/>
      <c r="BP47" s="42"/>
      <c r="BQ47" s="42"/>
      <c r="BR47" s="42"/>
      <c r="BS47" s="42"/>
      <c r="BT47" s="42"/>
      <c r="BU47" s="42"/>
      <c r="BV47" s="42"/>
      <c r="BW47" s="42"/>
      <c r="BX47" s="42"/>
      <c r="BY47" s="42"/>
      <c r="BZ47" s="4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1"/>
      <c r="BM48" s="42"/>
      <c r="BN48" s="42"/>
      <c r="BO48" s="42"/>
      <c r="BP48" s="42"/>
      <c r="BQ48" s="42"/>
      <c r="BR48" s="42"/>
      <c r="BS48" s="42"/>
      <c r="BT48" s="42"/>
      <c r="BU48" s="42"/>
      <c r="BV48" s="42"/>
      <c r="BW48" s="42"/>
      <c r="BX48" s="42"/>
      <c r="BY48" s="42"/>
      <c r="BZ48" s="4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1"/>
      <c r="BM49" s="42"/>
      <c r="BN49" s="42"/>
      <c r="BO49" s="42"/>
      <c r="BP49" s="42"/>
      <c r="BQ49" s="42"/>
      <c r="BR49" s="42"/>
      <c r="BS49" s="42"/>
      <c r="BT49" s="42"/>
      <c r="BU49" s="42"/>
      <c r="BV49" s="42"/>
      <c r="BW49" s="42"/>
      <c r="BX49" s="42"/>
      <c r="BY49" s="42"/>
      <c r="BZ49" s="4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1"/>
      <c r="BM50" s="42"/>
      <c r="BN50" s="42"/>
      <c r="BO50" s="42"/>
      <c r="BP50" s="42"/>
      <c r="BQ50" s="42"/>
      <c r="BR50" s="42"/>
      <c r="BS50" s="42"/>
      <c r="BT50" s="42"/>
      <c r="BU50" s="42"/>
      <c r="BV50" s="42"/>
      <c r="BW50" s="42"/>
      <c r="BX50" s="42"/>
      <c r="BY50" s="42"/>
      <c r="BZ50" s="4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1"/>
      <c r="BM51" s="42"/>
      <c r="BN51" s="42"/>
      <c r="BO51" s="42"/>
      <c r="BP51" s="42"/>
      <c r="BQ51" s="42"/>
      <c r="BR51" s="42"/>
      <c r="BS51" s="42"/>
      <c r="BT51" s="42"/>
      <c r="BU51" s="42"/>
      <c r="BV51" s="42"/>
      <c r="BW51" s="42"/>
      <c r="BX51" s="42"/>
      <c r="BY51" s="42"/>
      <c r="BZ51" s="4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1"/>
      <c r="BM52" s="42"/>
      <c r="BN52" s="42"/>
      <c r="BO52" s="42"/>
      <c r="BP52" s="42"/>
      <c r="BQ52" s="42"/>
      <c r="BR52" s="42"/>
      <c r="BS52" s="42"/>
      <c r="BT52" s="42"/>
      <c r="BU52" s="42"/>
      <c r="BV52" s="42"/>
      <c r="BW52" s="42"/>
      <c r="BX52" s="42"/>
      <c r="BY52" s="42"/>
      <c r="BZ52" s="4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1"/>
      <c r="BM53" s="42"/>
      <c r="BN53" s="42"/>
      <c r="BO53" s="42"/>
      <c r="BP53" s="42"/>
      <c r="BQ53" s="42"/>
      <c r="BR53" s="42"/>
      <c r="BS53" s="42"/>
      <c r="BT53" s="42"/>
      <c r="BU53" s="42"/>
      <c r="BV53" s="42"/>
      <c r="BW53" s="42"/>
      <c r="BX53" s="42"/>
      <c r="BY53" s="42"/>
      <c r="BZ53" s="4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1"/>
      <c r="BM54" s="42"/>
      <c r="BN54" s="42"/>
      <c r="BO54" s="42"/>
      <c r="BP54" s="42"/>
      <c r="BQ54" s="42"/>
      <c r="BR54" s="42"/>
      <c r="BS54" s="42"/>
      <c r="BT54" s="42"/>
      <c r="BU54" s="42"/>
      <c r="BV54" s="42"/>
      <c r="BW54" s="42"/>
      <c r="BX54" s="42"/>
      <c r="BY54" s="42"/>
      <c r="BZ54" s="4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1"/>
      <c r="BM55" s="42"/>
      <c r="BN55" s="42"/>
      <c r="BO55" s="42"/>
      <c r="BP55" s="42"/>
      <c r="BQ55" s="42"/>
      <c r="BR55" s="42"/>
      <c r="BS55" s="42"/>
      <c r="BT55" s="42"/>
      <c r="BU55" s="42"/>
      <c r="BV55" s="42"/>
      <c r="BW55" s="42"/>
      <c r="BX55" s="42"/>
      <c r="BY55" s="42"/>
      <c r="BZ55" s="4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1"/>
      <c r="BM56" s="42"/>
      <c r="BN56" s="42"/>
      <c r="BO56" s="42"/>
      <c r="BP56" s="42"/>
      <c r="BQ56" s="42"/>
      <c r="BR56" s="42"/>
      <c r="BS56" s="42"/>
      <c r="BT56" s="42"/>
      <c r="BU56" s="42"/>
      <c r="BV56" s="42"/>
      <c r="BW56" s="42"/>
      <c r="BX56" s="42"/>
      <c r="BY56" s="42"/>
      <c r="BZ56" s="4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1"/>
      <c r="BM57" s="42"/>
      <c r="BN57" s="42"/>
      <c r="BO57" s="42"/>
      <c r="BP57" s="42"/>
      <c r="BQ57" s="42"/>
      <c r="BR57" s="42"/>
      <c r="BS57" s="42"/>
      <c r="BT57" s="42"/>
      <c r="BU57" s="42"/>
      <c r="BV57" s="42"/>
      <c r="BW57" s="42"/>
      <c r="BX57" s="42"/>
      <c r="BY57" s="42"/>
      <c r="BZ57" s="4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1"/>
      <c r="BM58" s="42"/>
      <c r="BN58" s="42"/>
      <c r="BO58" s="42"/>
      <c r="BP58" s="42"/>
      <c r="BQ58" s="42"/>
      <c r="BR58" s="42"/>
      <c r="BS58" s="42"/>
      <c r="BT58" s="42"/>
      <c r="BU58" s="42"/>
      <c r="BV58" s="42"/>
      <c r="BW58" s="42"/>
      <c r="BX58" s="42"/>
      <c r="BY58" s="42"/>
      <c r="BZ58" s="4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1"/>
      <c r="BM59" s="42"/>
      <c r="BN59" s="42"/>
      <c r="BO59" s="42"/>
      <c r="BP59" s="42"/>
      <c r="BQ59" s="42"/>
      <c r="BR59" s="42"/>
      <c r="BS59" s="42"/>
      <c r="BT59" s="42"/>
      <c r="BU59" s="42"/>
      <c r="BV59" s="42"/>
      <c r="BW59" s="42"/>
      <c r="BX59" s="42"/>
      <c r="BY59" s="42"/>
      <c r="BZ59" s="43"/>
    </row>
    <row r="60" spans="1:78" ht="13.5" customHeight="1" x14ac:dyDescent="0.15">
      <c r="A60" s="2"/>
      <c r="B60" s="44" t="s">
        <v>27</v>
      </c>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c r="BH60" s="45"/>
      <c r="BI60" s="45"/>
      <c r="BJ60" s="46"/>
      <c r="BK60" s="2"/>
      <c r="BL60" s="41"/>
      <c r="BM60" s="42"/>
      <c r="BN60" s="42"/>
      <c r="BO60" s="42"/>
      <c r="BP60" s="42"/>
      <c r="BQ60" s="42"/>
      <c r="BR60" s="42"/>
      <c r="BS60" s="42"/>
      <c r="BT60" s="42"/>
      <c r="BU60" s="42"/>
      <c r="BV60" s="42"/>
      <c r="BW60" s="42"/>
      <c r="BX60" s="42"/>
      <c r="BY60" s="42"/>
      <c r="BZ60" s="43"/>
    </row>
    <row r="61" spans="1:78" ht="13.5" customHeight="1" x14ac:dyDescent="0.15">
      <c r="A61" s="2"/>
      <c r="B61" s="44"/>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c r="BH61" s="45"/>
      <c r="BI61" s="45"/>
      <c r="BJ61" s="46"/>
      <c r="BK61" s="2"/>
      <c r="BL61" s="41"/>
      <c r="BM61" s="42"/>
      <c r="BN61" s="42"/>
      <c r="BO61" s="42"/>
      <c r="BP61" s="42"/>
      <c r="BQ61" s="42"/>
      <c r="BR61" s="42"/>
      <c r="BS61" s="42"/>
      <c r="BT61" s="42"/>
      <c r="BU61" s="42"/>
      <c r="BV61" s="42"/>
      <c r="BW61" s="42"/>
      <c r="BX61" s="42"/>
      <c r="BY61" s="42"/>
      <c r="BZ61" s="4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1"/>
      <c r="BM62" s="42"/>
      <c r="BN62" s="42"/>
      <c r="BO62" s="42"/>
      <c r="BP62" s="42"/>
      <c r="BQ62" s="42"/>
      <c r="BR62" s="42"/>
      <c r="BS62" s="42"/>
      <c r="BT62" s="42"/>
      <c r="BU62" s="42"/>
      <c r="BV62" s="42"/>
      <c r="BW62" s="42"/>
      <c r="BX62" s="42"/>
      <c r="BY62" s="42"/>
      <c r="BZ62" s="4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1"/>
      <c r="BM63" s="42"/>
      <c r="BN63" s="42"/>
      <c r="BO63" s="42"/>
      <c r="BP63" s="42"/>
      <c r="BQ63" s="42"/>
      <c r="BR63" s="42"/>
      <c r="BS63" s="42"/>
      <c r="BT63" s="42"/>
      <c r="BU63" s="42"/>
      <c r="BV63" s="42"/>
      <c r="BW63" s="42"/>
      <c r="BX63" s="42"/>
      <c r="BY63" s="42"/>
      <c r="BZ63" s="4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1" t="s">
        <v>111</v>
      </c>
      <c r="BM66" s="42"/>
      <c r="BN66" s="42"/>
      <c r="BO66" s="42"/>
      <c r="BP66" s="42"/>
      <c r="BQ66" s="42"/>
      <c r="BR66" s="42"/>
      <c r="BS66" s="42"/>
      <c r="BT66" s="42"/>
      <c r="BU66" s="42"/>
      <c r="BV66" s="42"/>
      <c r="BW66" s="42"/>
      <c r="BX66" s="42"/>
      <c r="BY66" s="42"/>
      <c r="BZ66" s="4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1"/>
      <c r="BM67" s="42"/>
      <c r="BN67" s="42"/>
      <c r="BO67" s="42"/>
      <c r="BP67" s="42"/>
      <c r="BQ67" s="42"/>
      <c r="BR67" s="42"/>
      <c r="BS67" s="42"/>
      <c r="BT67" s="42"/>
      <c r="BU67" s="42"/>
      <c r="BV67" s="42"/>
      <c r="BW67" s="42"/>
      <c r="BX67" s="42"/>
      <c r="BY67" s="42"/>
      <c r="BZ67" s="4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1"/>
      <c r="BM68" s="42"/>
      <c r="BN68" s="42"/>
      <c r="BO68" s="42"/>
      <c r="BP68" s="42"/>
      <c r="BQ68" s="42"/>
      <c r="BR68" s="42"/>
      <c r="BS68" s="42"/>
      <c r="BT68" s="42"/>
      <c r="BU68" s="42"/>
      <c r="BV68" s="42"/>
      <c r="BW68" s="42"/>
      <c r="BX68" s="42"/>
      <c r="BY68" s="42"/>
      <c r="BZ68" s="4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1"/>
      <c r="BM69" s="42"/>
      <c r="BN69" s="42"/>
      <c r="BO69" s="42"/>
      <c r="BP69" s="42"/>
      <c r="BQ69" s="42"/>
      <c r="BR69" s="42"/>
      <c r="BS69" s="42"/>
      <c r="BT69" s="42"/>
      <c r="BU69" s="42"/>
      <c r="BV69" s="42"/>
      <c r="BW69" s="42"/>
      <c r="BX69" s="42"/>
      <c r="BY69" s="42"/>
      <c r="BZ69" s="4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1"/>
      <c r="BM70" s="42"/>
      <c r="BN70" s="42"/>
      <c r="BO70" s="42"/>
      <c r="BP70" s="42"/>
      <c r="BQ70" s="42"/>
      <c r="BR70" s="42"/>
      <c r="BS70" s="42"/>
      <c r="BT70" s="42"/>
      <c r="BU70" s="42"/>
      <c r="BV70" s="42"/>
      <c r="BW70" s="42"/>
      <c r="BX70" s="42"/>
      <c r="BY70" s="42"/>
      <c r="BZ70" s="4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1"/>
      <c r="BM71" s="42"/>
      <c r="BN71" s="42"/>
      <c r="BO71" s="42"/>
      <c r="BP71" s="42"/>
      <c r="BQ71" s="42"/>
      <c r="BR71" s="42"/>
      <c r="BS71" s="42"/>
      <c r="BT71" s="42"/>
      <c r="BU71" s="42"/>
      <c r="BV71" s="42"/>
      <c r="BW71" s="42"/>
      <c r="BX71" s="42"/>
      <c r="BY71" s="42"/>
      <c r="BZ71" s="4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1"/>
      <c r="BM72" s="42"/>
      <c r="BN72" s="42"/>
      <c r="BO72" s="42"/>
      <c r="BP72" s="42"/>
      <c r="BQ72" s="42"/>
      <c r="BR72" s="42"/>
      <c r="BS72" s="42"/>
      <c r="BT72" s="42"/>
      <c r="BU72" s="42"/>
      <c r="BV72" s="42"/>
      <c r="BW72" s="42"/>
      <c r="BX72" s="42"/>
      <c r="BY72" s="42"/>
      <c r="BZ72" s="4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1"/>
      <c r="BM73" s="42"/>
      <c r="BN73" s="42"/>
      <c r="BO73" s="42"/>
      <c r="BP73" s="42"/>
      <c r="BQ73" s="42"/>
      <c r="BR73" s="42"/>
      <c r="BS73" s="42"/>
      <c r="BT73" s="42"/>
      <c r="BU73" s="42"/>
      <c r="BV73" s="42"/>
      <c r="BW73" s="42"/>
      <c r="BX73" s="42"/>
      <c r="BY73" s="42"/>
      <c r="BZ73" s="4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1"/>
      <c r="BM74" s="42"/>
      <c r="BN74" s="42"/>
      <c r="BO74" s="42"/>
      <c r="BP74" s="42"/>
      <c r="BQ74" s="42"/>
      <c r="BR74" s="42"/>
      <c r="BS74" s="42"/>
      <c r="BT74" s="42"/>
      <c r="BU74" s="42"/>
      <c r="BV74" s="42"/>
      <c r="BW74" s="42"/>
      <c r="BX74" s="42"/>
      <c r="BY74" s="42"/>
      <c r="BZ74" s="4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1"/>
      <c r="BM75" s="42"/>
      <c r="BN75" s="42"/>
      <c r="BO75" s="42"/>
      <c r="BP75" s="42"/>
      <c r="BQ75" s="42"/>
      <c r="BR75" s="42"/>
      <c r="BS75" s="42"/>
      <c r="BT75" s="42"/>
      <c r="BU75" s="42"/>
      <c r="BV75" s="42"/>
      <c r="BW75" s="42"/>
      <c r="BX75" s="42"/>
      <c r="BY75" s="42"/>
      <c r="BZ75" s="4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1"/>
      <c r="BM76" s="42"/>
      <c r="BN76" s="42"/>
      <c r="BO76" s="42"/>
      <c r="BP76" s="42"/>
      <c r="BQ76" s="42"/>
      <c r="BR76" s="42"/>
      <c r="BS76" s="42"/>
      <c r="BT76" s="42"/>
      <c r="BU76" s="42"/>
      <c r="BV76" s="42"/>
      <c r="BW76" s="42"/>
      <c r="BX76" s="42"/>
      <c r="BY76" s="42"/>
      <c r="BZ76" s="4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1"/>
      <c r="BM77" s="42"/>
      <c r="BN77" s="42"/>
      <c r="BO77" s="42"/>
      <c r="BP77" s="42"/>
      <c r="BQ77" s="42"/>
      <c r="BR77" s="42"/>
      <c r="BS77" s="42"/>
      <c r="BT77" s="42"/>
      <c r="BU77" s="42"/>
      <c r="BV77" s="42"/>
      <c r="BW77" s="42"/>
      <c r="BX77" s="42"/>
      <c r="BY77" s="42"/>
      <c r="BZ77" s="4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1"/>
      <c r="BM78" s="42"/>
      <c r="BN78" s="42"/>
      <c r="BO78" s="42"/>
      <c r="BP78" s="42"/>
      <c r="BQ78" s="42"/>
      <c r="BR78" s="42"/>
      <c r="BS78" s="42"/>
      <c r="BT78" s="42"/>
      <c r="BU78" s="42"/>
      <c r="BV78" s="42"/>
      <c r="BW78" s="42"/>
      <c r="BX78" s="42"/>
      <c r="BY78" s="42"/>
      <c r="BZ78" s="4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1"/>
      <c r="BM79" s="42"/>
      <c r="BN79" s="42"/>
      <c r="BO79" s="42"/>
      <c r="BP79" s="42"/>
      <c r="BQ79" s="42"/>
      <c r="BR79" s="42"/>
      <c r="BS79" s="42"/>
      <c r="BT79" s="42"/>
      <c r="BU79" s="42"/>
      <c r="BV79" s="42"/>
      <c r="BW79" s="42"/>
      <c r="BX79" s="42"/>
      <c r="BY79" s="42"/>
      <c r="BZ79" s="4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1"/>
      <c r="BM80" s="42"/>
      <c r="BN80" s="42"/>
      <c r="BO80" s="42"/>
      <c r="BP80" s="42"/>
      <c r="BQ80" s="42"/>
      <c r="BR80" s="42"/>
      <c r="BS80" s="42"/>
      <c r="BT80" s="42"/>
      <c r="BU80" s="42"/>
      <c r="BV80" s="42"/>
      <c r="BW80" s="42"/>
      <c r="BX80" s="42"/>
      <c r="BY80" s="42"/>
      <c r="BZ80" s="4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1"/>
      <c r="BM81" s="42"/>
      <c r="BN81" s="42"/>
      <c r="BO81" s="42"/>
      <c r="BP81" s="42"/>
      <c r="BQ81" s="42"/>
      <c r="BR81" s="42"/>
      <c r="BS81" s="42"/>
      <c r="BT81" s="42"/>
      <c r="BU81" s="42"/>
      <c r="BV81" s="42"/>
      <c r="BW81" s="42"/>
      <c r="BX81" s="42"/>
      <c r="BY81" s="42"/>
      <c r="BZ81" s="4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4"/>
      <c r="BM82" s="55"/>
      <c r="BN82" s="55"/>
      <c r="BO82" s="55"/>
      <c r="BP82" s="55"/>
      <c r="BQ82" s="55"/>
      <c r="BR82" s="55"/>
      <c r="BS82" s="55"/>
      <c r="BT82" s="55"/>
      <c r="BU82" s="55"/>
      <c r="BV82" s="55"/>
      <c r="BW82" s="55"/>
      <c r="BX82" s="55"/>
      <c r="BY82" s="55"/>
      <c r="BZ82" s="56"/>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iRn2Uxsixtm7T64orP1IugW1M+xgPopMzP8OwDfmaUC7joK2HgWl+1Yi+czI72y67fJbntxiDZJEvznZocC9Fw==" saltValue="uChpwrzq3JC1hczuB128t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5" t="s">
        <v>50</v>
      </c>
      <c r="I3" s="86"/>
      <c r="J3" s="86"/>
      <c r="K3" s="86"/>
      <c r="L3" s="86"/>
      <c r="M3" s="86"/>
      <c r="N3" s="86"/>
      <c r="O3" s="86"/>
      <c r="P3" s="86"/>
      <c r="Q3" s="86"/>
      <c r="R3" s="86"/>
      <c r="S3" s="86"/>
      <c r="T3" s="86"/>
      <c r="U3" s="86"/>
      <c r="V3" s="86"/>
      <c r="W3" s="87"/>
      <c r="X3" s="91" t="s">
        <v>51</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52</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x14ac:dyDescent="0.15">
      <c r="A4" s="15" t="s">
        <v>53</v>
      </c>
      <c r="B4" s="17"/>
      <c r="C4" s="17"/>
      <c r="D4" s="17"/>
      <c r="E4" s="17"/>
      <c r="F4" s="17"/>
      <c r="G4" s="17"/>
      <c r="H4" s="88"/>
      <c r="I4" s="89"/>
      <c r="J4" s="89"/>
      <c r="K4" s="89"/>
      <c r="L4" s="89"/>
      <c r="M4" s="89"/>
      <c r="N4" s="89"/>
      <c r="O4" s="89"/>
      <c r="P4" s="89"/>
      <c r="Q4" s="89"/>
      <c r="R4" s="89"/>
      <c r="S4" s="89"/>
      <c r="T4" s="89"/>
      <c r="U4" s="89"/>
      <c r="V4" s="89"/>
      <c r="W4" s="90"/>
      <c r="X4" s="84" t="s">
        <v>54</v>
      </c>
      <c r="Y4" s="84"/>
      <c r="Z4" s="84"/>
      <c r="AA4" s="84"/>
      <c r="AB4" s="84"/>
      <c r="AC4" s="84"/>
      <c r="AD4" s="84"/>
      <c r="AE4" s="84"/>
      <c r="AF4" s="84"/>
      <c r="AG4" s="84"/>
      <c r="AH4" s="84"/>
      <c r="AI4" s="84" t="s">
        <v>55</v>
      </c>
      <c r="AJ4" s="84"/>
      <c r="AK4" s="84"/>
      <c r="AL4" s="84"/>
      <c r="AM4" s="84"/>
      <c r="AN4" s="84"/>
      <c r="AO4" s="84"/>
      <c r="AP4" s="84"/>
      <c r="AQ4" s="84"/>
      <c r="AR4" s="84"/>
      <c r="AS4" s="84"/>
      <c r="AT4" s="84" t="s">
        <v>56</v>
      </c>
      <c r="AU4" s="84"/>
      <c r="AV4" s="84"/>
      <c r="AW4" s="84"/>
      <c r="AX4" s="84"/>
      <c r="AY4" s="84"/>
      <c r="AZ4" s="84"/>
      <c r="BA4" s="84"/>
      <c r="BB4" s="84"/>
      <c r="BC4" s="84"/>
      <c r="BD4" s="84"/>
      <c r="BE4" s="84" t="s">
        <v>57</v>
      </c>
      <c r="BF4" s="84"/>
      <c r="BG4" s="84"/>
      <c r="BH4" s="84"/>
      <c r="BI4" s="84"/>
      <c r="BJ4" s="84"/>
      <c r="BK4" s="84"/>
      <c r="BL4" s="84"/>
      <c r="BM4" s="84"/>
      <c r="BN4" s="84"/>
      <c r="BO4" s="84"/>
      <c r="BP4" s="84" t="s">
        <v>58</v>
      </c>
      <c r="BQ4" s="84"/>
      <c r="BR4" s="84"/>
      <c r="BS4" s="84"/>
      <c r="BT4" s="84"/>
      <c r="BU4" s="84"/>
      <c r="BV4" s="84"/>
      <c r="BW4" s="84"/>
      <c r="BX4" s="84"/>
      <c r="BY4" s="84"/>
      <c r="BZ4" s="84"/>
      <c r="CA4" s="84" t="s">
        <v>59</v>
      </c>
      <c r="CB4" s="84"/>
      <c r="CC4" s="84"/>
      <c r="CD4" s="84"/>
      <c r="CE4" s="84"/>
      <c r="CF4" s="84"/>
      <c r="CG4" s="84"/>
      <c r="CH4" s="84"/>
      <c r="CI4" s="84"/>
      <c r="CJ4" s="84"/>
      <c r="CK4" s="84"/>
      <c r="CL4" s="84" t="s">
        <v>60</v>
      </c>
      <c r="CM4" s="84"/>
      <c r="CN4" s="84"/>
      <c r="CO4" s="84"/>
      <c r="CP4" s="84"/>
      <c r="CQ4" s="84"/>
      <c r="CR4" s="84"/>
      <c r="CS4" s="84"/>
      <c r="CT4" s="84"/>
      <c r="CU4" s="84"/>
      <c r="CV4" s="84"/>
      <c r="CW4" s="84" t="s">
        <v>61</v>
      </c>
      <c r="CX4" s="84"/>
      <c r="CY4" s="84"/>
      <c r="CZ4" s="84"/>
      <c r="DA4" s="84"/>
      <c r="DB4" s="84"/>
      <c r="DC4" s="84"/>
      <c r="DD4" s="84"/>
      <c r="DE4" s="84"/>
      <c r="DF4" s="84"/>
      <c r="DG4" s="84"/>
      <c r="DH4" s="84" t="s">
        <v>62</v>
      </c>
      <c r="DI4" s="84"/>
      <c r="DJ4" s="84"/>
      <c r="DK4" s="84"/>
      <c r="DL4" s="84"/>
      <c r="DM4" s="84"/>
      <c r="DN4" s="84"/>
      <c r="DO4" s="84"/>
      <c r="DP4" s="84"/>
      <c r="DQ4" s="84"/>
      <c r="DR4" s="84"/>
      <c r="DS4" s="84" t="s">
        <v>63</v>
      </c>
      <c r="DT4" s="84"/>
      <c r="DU4" s="84"/>
      <c r="DV4" s="84"/>
      <c r="DW4" s="84"/>
      <c r="DX4" s="84"/>
      <c r="DY4" s="84"/>
      <c r="DZ4" s="84"/>
      <c r="EA4" s="84"/>
      <c r="EB4" s="84"/>
      <c r="EC4" s="84"/>
      <c r="ED4" s="84" t="s">
        <v>64</v>
      </c>
      <c r="EE4" s="84"/>
      <c r="EF4" s="84"/>
      <c r="EG4" s="84"/>
      <c r="EH4" s="84"/>
      <c r="EI4" s="84"/>
      <c r="EJ4" s="84"/>
      <c r="EK4" s="84"/>
      <c r="EL4" s="84"/>
      <c r="EM4" s="84"/>
      <c r="EN4" s="84"/>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272205</v>
      </c>
      <c r="D6" s="20">
        <f t="shared" si="3"/>
        <v>46</v>
      </c>
      <c r="E6" s="20">
        <f t="shared" si="3"/>
        <v>1</v>
      </c>
      <c r="F6" s="20">
        <f t="shared" si="3"/>
        <v>0</v>
      </c>
      <c r="G6" s="20">
        <f t="shared" si="3"/>
        <v>1</v>
      </c>
      <c r="H6" s="20" t="str">
        <f t="shared" si="3"/>
        <v>大阪府　箕面市</v>
      </c>
      <c r="I6" s="20" t="str">
        <f t="shared" si="3"/>
        <v>法適用</v>
      </c>
      <c r="J6" s="20" t="str">
        <f t="shared" si="3"/>
        <v>水道事業</v>
      </c>
      <c r="K6" s="20" t="str">
        <f t="shared" si="3"/>
        <v>末端給水事業</v>
      </c>
      <c r="L6" s="20" t="str">
        <f t="shared" si="3"/>
        <v>A3</v>
      </c>
      <c r="M6" s="20" t="str">
        <f t="shared" si="3"/>
        <v>自治体職員</v>
      </c>
      <c r="N6" s="21" t="str">
        <f t="shared" si="3"/>
        <v>-</v>
      </c>
      <c r="O6" s="21">
        <f t="shared" si="3"/>
        <v>81.709999999999994</v>
      </c>
      <c r="P6" s="21">
        <f t="shared" si="3"/>
        <v>99.99</v>
      </c>
      <c r="Q6" s="21">
        <f t="shared" si="3"/>
        <v>2907</v>
      </c>
      <c r="R6" s="21">
        <f t="shared" si="3"/>
        <v>139318</v>
      </c>
      <c r="S6" s="21">
        <f t="shared" si="3"/>
        <v>47.9</v>
      </c>
      <c r="T6" s="21">
        <f t="shared" si="3"/>
        <v>2908.52</v>
      </c>
      <c r="U6" s="21">
        <f t="shared" si="3"/>
        <v>138834</v>
      </c>
      <c r="V6" s="21">
        <f t="shared" si="3"/>
        <v>21.77</v>
      </c>
      <c r="W6" s="21">
        <f t="shared" si="3"/>
        <v>6377.31</v>
      </c>
      <c r="X6" s="22">
        <f>IF(X7="",NA(),X7)</f>
        <v>114.49</v>
      </c>
      <c r="Y6" s="22">
        <f t="shared" ref="Y6:AG6" si="4">IF(Y7="",NA(),Y7)</f>
        <v>116.52</v>
      </c>
      <c r="Z6" s="22">
        <f t="shared" si="4"/>
        <v>113.92</v>
      </c>
      <c r="AA6" s="22">
        <f t="shared" si="4"/>
        <v>114.45</v>
      </c>
      <c r="AB6" s="22">
        <f t="shared" si="4"/>
        <v>113.9</v>
      </c>
      <c r="AC6" s="22">
        <f t="shared" si="4"/>
        <v>112.82</v>
      </c>
      <c r="AD6" s="22">
        <f t="shared" si="4"/>
        <v>111.21</v>
      </c>
      <c r="AE6" s="22">
        <f t="shared" si="4"/>
        <v>111.89</v>
      </c>
      <c r="AF6" s="22">
        <f t="shared" si="4"/>
        <v>109.99</v>
      </c>
      <c r="AG6" s="22">
        <f t="shared" si="4"/>
        <v>110.2</v>
      </c>
      <c r="AH6" s="21" t="str">
        <f>IF(AH7="","",IF(AH7="-","【-】","【"&amp;SUBSTITUTE(TEXT(AH7,"#,##0.00"),"-","△")&amp;"】"))</f>
        <v>【108.24】</v>
      </c>
      <c r="AI6" s="21">
        <f>IF(AI7="",NA(),AI7)</f>
        <v>0</v>
      </c>
      <c r="AJ6" s="21">
        <f t="shared" ref="AJ6:AR6" si="5">IF(AJ7="",NA(),AJ7)</f>
        <v>0</v>
      </c>
      <c r="AK6" s="22">
        <f t="shared" si="5"/>
        <v>36.79</v>
      </c>
      <c r="AL6" s="21">
        <f t="shared" si="5"/>
        <v>0</v>
      </c>
      <c r="AM6" s="21">
        <f t="shared" si="5"/>
        <v>0</v>
      </c>
      <c r="AN6" s="21">
        <f t="shared" si="5"/>
        <v>0</v>
      </c>
      <c r="AO6" s="21">
        <f t="shared" si="5"/>
        <v>0</v>
      </c>
      <c r="AP6" s="22">
        <f t="shared" si="5"/>
        <v>0.45</v>
      </c>
      <c r="AQ6" s="21">
        <f t="shared" si="5"/>
        <v>0</v>
      </c>
      <c r="AR6" s="22">
        <f t="shared" si="5"/>
        <v>0.05</v>
      </c>
      <c r="AS6" s="21" t="str">
        <f>IF(AS7="","",IF(AS7="-","【-】","【"&amp;SUBSTITUTE(TEXT(AS7,"#,##0.00"),"-","△")&amp;"】"))</f>
        <v>【1.50】</v>
      </c>
      <c r="AT6" s="22">
        <f>IF(AT7="",NA(),AT7)</f>
        <v>309.52999999999997</v>
      </c>
      <c r="AU6" s="22">
        <f t="shared" ref="AU6:BC6" si="6">IF(AU7="",NA(),AU7)</f>
        <v>294.76</v>
      </c>
      <c r="AV6" s="22">
        <f t="shared" si="6"/>
        <v>314.35000000000002</v>
      </c>
      <c r="AW6" s="22">
        <f t="shared" si="6"/>
        <v>358.34</v>
      </c>
      <c r="AX6" s="22">
        <f t="shared" si="6"/>
        <v>354.98</v>
      </c>
      <c r="AY6" s="22">
        <f t="shared" si="6"/>
        <v>358.91</v>
      </c>
      <c r="AZ6" s="22">
        <f t="shared" si="6"/>
        <v>360.96</v>
      </c>
      <c r="BA6" s="22">
        <f t="shared" si="6"/>
        <v>351.29</v>
      </c>
      <c r="BB6" s="22">
        <f t="shared" si="6"/>
        <v>364.24</v>
      </c>
      <c r="BC6" s="22">
        <f t="shared" si="6"/>
        <v>369.82</v>
      </c>
      <c r="BD6" s="21" t="str">
        <f>IF(BD7="","",IF(BD7="-","【-】","【"&amp;SUBSTITUTE(TEXT(BD7,"#,##0.00"),"-","△")&amp;"】"))</f>
        <v>【243.36】</v>
      </c>
      <c r="BE6" s="22">
        <f>IF(BE7="",NA(),BE7)</f>
        <v>135.56</v>
      </c>
      <c r="BF6" s="22">
        <f t="shared" ref="BF6:BN6" si="7">IF(BF7="",NA(),BF7)</f>
        <v>131.65</v>
      </c>
      <c r="BG6" s="22">
        <f t="shared" si="7"/>
        <v>128.69</v>
      </c>
      <c r="BH6" s="22">
        <f t="shared" si="7"/>
        <v>128.33000000000001</v>
      </c>
      <c r="BI6" s="22">
        <f t="shared" si="7"/>
        <v>131.69999999999999</v>
      </c>
      <c r="BJ6" s="22">
        <f t="shared" si="7"/>
        <v>247.27</v>
      </c>
      <c r="BK6" s="22">
        <f t="shared" si="7"/>
        <v>239.18</v>
      </c>
      <c r="BL6" s="22">
        <f t="shared" si="7"/>
        <v>236.29</v>
      </c>
      <c r="BM6" s="22">
        <f t="shared" si="7"/>
        <v>238.77</v>
      </c>
      <c r="BN6" s="22">
        <f t="shared" si="7"/>
        <v>218.57</v>
      </c>
      <c r="BO6" s="21" t="str">
        <f>IF(BO7="","",IF(BO7="-","【-】","【"&amp;SUBSTITUTE(TEXT(BO7,"#,##0.00"),"-","△")&amp;"】"))</f>
        <v>【265.93】</v>
      </c>
      <c r="BP6" s="22">
        <f>IF(BP7="",NA(),BP7)</f>
        <v>105.54</v>
      </c>
      <c r="BQ6" s="22">
        <f t="shared" ref="BQ6:BY6" si="8">IF(BQ7="",NA(),BQ7)</f>
        <v>100.42</v>
      </c>
      <c r="BR6" s="22">
        <f t="shared" si="8"/>
        <v>103.01</v>
      </c>
      <c r="BS6" s="22">
        <f t="shared" si="8"/>
        <v>98.96</v>
      </c>
      <c r="BT6" s="22">
        <f t="shared" si="8"/>
        <v>100.91</v>
      </c>
      <c r="BU6" s="22">
        <f t="shared" si="8"/>
        <v>105.34</v>
      </c>
      <c r="BV6" s="22">
        <f t="shared" si="8"/>
        <v>101.89</v>
      </c>
      <c r="BW6" s="22">
        <f t="shared" si="8"/>
        <v>104.33</v>
      </c>
      <c r="BX6" s="22">
        <f t="shared" si="8"/>
        <v>98.85</v>
      </c>
      <c r="BY6" s="22">
        <f t="shared" si="8"/>
        <v>101.78</v>
      </c>
      <c r="BZ6" s="21" t="str">
        <f>IF(BZ7="","",IF(BZ7="-","【-】","【"&amp;SUBSTITUTE(TEXT(BZ7,"#,##0.00"),"-","△")&amp;"】"))</f>
        <v>【97.82】</v>
      </c>
      <c r="CA6" s="22">
        <f>IF(CA7="",NA(),CA7)</f>
        <v>155.1</v>
      </c>
      <c r="CB6" s="22">
        <f t="shared" ref="CB6:CJ6" si="9">IF(CB7="",NA(),CB7)</f>
        <v>151.26</v>
      </c>
      <c r="CC6" s="22">
        <f t="shared" si="9"/>
        <v>154.91999999999999</v>
      </c>
      <c r="CD6" s="22">
        <f t="shared" si="9"/>
        <v>162.54</v>
      </c>
      <c r="CE6" s="22">
        <f t="shared" si="9"/>
        <v>159</v>
      </c>
      <c r="CF6" s="22">
        <f t="shared" si="9"/>
        <v>159.6</v>
      </c>
      <c r="CG6" s="22">
        <f t="shared" si="9"/>
        <v>156.32</v>
      </c>
      <c r="CH6" s="22">
        <f t="shared" si="9"/>
        <v>157.4</v>
      </c>
      <c r="CI6" s="22">
        <f t="shared" si="9"/>
        <v>162.61000000000001</v>
      </c>
      <c r="CJ6" s="22">
        <f t="shared" si="9"/>
        <v>163.94</v>
      </c>
      <c r="CK6" s="21" t="str">
        <f>IF(CK7="","",IF(CK7="-","【-】","【"&amp;SUBSTITUTE(TEXT(CK7,"#,##0.00"),"-","△")&amp;"】"))</f>
        <v>【177.56】</v>
      </c>
      <c r="CL6" s="22">
        <f>IF(CL7="",NA(),CL7)</f>
        <v>80.81</v>
      </c>
      <c r="CM6" s="22">
        <f t="shared" ref="CM6:CU6" si="10">IF(CM7="",NA(),CM7)</f>
        <v>81.709999999999994</v>
      </c>
      <c r="CN6" s="22">
        <f t="shared" si="10"/>
        <v>80.84</v>
      </c>
      <c r="CO6" s="22">
        <f t="shared" si="10"/>
        <v>80.8</v>
      </c>
      <c r="CP6" s="22">
        <f t="shared" si="10"/>
        <v>79.89</v>
      </c>
      <c r="CQ6" s="22">
        <f t="shared" si="10"/>
        <v>62.05</v>
      </c>
      <c r="CR6" s="22">
        <f t="shared" si="10"/>
        <v>63.23</v>
      </c>
      <c r="CS6" s="22">
        <f t="shared" si="10"/>
        <v>62.59</v>
      </c>
      <c r="CT6" s="22">
        <f t="shared" si="10"/>
        <v>61.81</v>
      </c>
      <c r="CU6" s="22">
        <f t="shared" si="10"/>
        <v>62.35</v>
      </c>
      <c r="CV6" s="21" t="str">
        <f>IF(CV7="","",IF(CV7="-","【-】","【"&amp;SUBSTITUTE(TEXT(CV7,"#,##0.00"),"-","△")&amp;"】"))</f>
        <v>【59.81】</v>
      </c>
      <c r="CW6" s="22">
        <f>IF(CW7="",NA(),CW7)</f>
        <v>97.59</v>
      </c>
      <c r="CX6" s="22">
        <f t="shared" ref="CX6:DF6" si="11">IF(CX7="",NA(),CX7)</f>
        <v>99.18</v>
      </c>
      <c r="CY6" s="22">
        <f t="shared" si="11"/>
        <v>98.88</v>
      </c>
      <c r="CZ6" s="22">
        <f t="shared" si="11"/>
        <v>98.39</v>
      </c>
      <c r="DA6" s="22">
        <f t="shared" si="11"/>
        <v>98.74</v>
      </c>
      <c r="DB6" s="22">
        <f t="shared" si="11"/>
        <v>89.11</v>
      </c>
      <c r="DC6" s="22">
        <f t="shared" si="11"/>
        <v>89.35</v>
      </c>
      <c r="DD6" s="22">
        <f t="shared" si="11"/>
        <v>89.7</v>
      </c>
      <c r="DE6" s="22">
        <f t="shared" si="11"/>
        <v>89.24</v>
      </c>
      <c r="DF6" s="22">
        <f t="shared" si="11"/>
        <v>88.71</v>
      </c>
      <c r="DG6" s="21" t="str">
        <f>IF(DG7="","",IF(DG7="-","【-】","【"&amp;SUBSTITUTE(TEXT(DG7,"#,##0.00"),"-","△")&amp;"】"))</f>
        <v>【89.42】</v>
      </c>
      <c r="DH6" s="22">
        <f>IF(DH7="",NA(),DH7)</f>
        <v>49.99</v>
      </c>
      <c r="DI6" s="22">
        <f t="shared" ref="DI6:DQ6" si="12">IF(DI7="",NA(),DI7)</f>
        <v>50.92</v>
      </c>
      <c r="DJ6" s="22">
        <f t="shared" si="12"/>
        <v>51.36</v>
      </c>
      <c r="DK6" s="22">
        <f t="shared" si="12"/>
        <v>51.05</v>
      </c>
      <c r="DL6" s="22">
        <f t="shared" si="12"/>
        <v>52.16</v>
      </c>
      <c r="DM6" s="22">
        <f t="shared" si="12"/>
        <v>48.69</v>
      </c>
      <c r="DN6" s="22">
        <f t="shared" si="12"/>
        <v>49.62</v>
      </c>
      <c r="DO6" s="22">
        <f t="shared" si="12"/>
        <v>50.5</v>
      </c>
      <c r="DP6" s="22">
        <f t="shared" si="12"/>
        <v>51.28</v>
      </c>
      <c r="DQ6" s="22">
        <f t="shared" si="12"/>
        <v>51.95</v>
      </c>
      <c r="DR6" s="21" t="str">
        <f>IF(DR7="","",IF(DR7="-","【-】","【"&amp;SUBSTITUTE(TEXT(DR7,"#,##0.00"),"-","△")&amp;"】"))</f>
        <v>【52.02】</v>
      </c>
      <c r="DS6" s="22">
        <f>IF(DS7="",NA(),DS7)</f>
        <v>36.68</v>
      </c>
      <c r="DT6" s="22">
        <f t="shared" ref="DT6:EB6" si="13">IF(DT7="",NA(),DT7)</f>
        <v>38.659999999999997</v>
      </c>
      <c r="DU6" s="22">
        <f t="shared" si="13"/>
        <v>40.22</v>
      </c>
      <c r="DV6" s="22">
        <f t="shared" si="13"/>
        <v>41.11</v>
      </c>
      <c r="DW6" s="22">
        <f t="shared" si="13"/>
        <v>42.5</v>
      </c>
      <c r="DX6" s="22">
        <f t="shared" si="13"/>
        <v>18.260000000000002</v>
      </c>
      <c r="DY6" s="22">
        <f t="shared" si="13"/>
        <v>19.510000000000002</v>
      </c>
      <c r="DZ6" s="22">
        <f t="shared" si="13"/>
        <v>21.19</v>
      </c>
      <c r="EA6" s="22">
        <f t="shared" si="13"/>
        <v>22.64</v>
      </c>
      <c r="EB6" s="22">
        <f t="shared" si="13"/>
        <v>24.49</v>
      </c>
      <c r="EC6" s="21" t="str">
        <f>IF(EC7="","",IF(EC7="-","【-】","【"&amp;SUBSTITUTE(TEXT(EC7,"#,##0.00"),"-","△")&amp;"】"))</f>
        <v>【25.37】</v>
      </c>
      <c r="ED6" s="22">
        <f>IF(ED7="",NA(),ED7)</f>
        <v>1.17</v>
      </c>
      <c r="EE6" s="22">
        <f t="shared" ref="EE6:EM6" si="14">IF(EE7="",NA(),EE7)</f>
        <v>1.03</v>
      </c>
      <c r="EF6" s="22">
        <f t="shared" si="14"/>
        <v>1.1100000000000001</v>
      </c>
      <c r="EG6" s="22">
        <f t="shared" si="14"/>
        <v>1.08</v>
      </c>
      <c r="EH6" s="22">
        <f t="shared" si="14"/>
        <v>0.54</v>
      </c>
      <c r="EI6" s="22">
        <f t="shared" si="14"/>
        <v>0.66</v>
      </c>
      <c r="EJ6" s="22">
        <f t="shared" si="14"/>
        <v>0.67</v>
      </c>
      <c r="EK6" s="22">
        <f t="shared" si="14"/>
        <v>0.62</v>
      </c>
      <c r="EL6" s="22">
        <f t="shared" si="14"/>
        <v>0.6</v>
      </c>
      <c r="EM6" s="22">
        <f t="shared" si="14"/>
        <v>0.57999999999999996</v>
      </c>
      <c r="EN6" s="21" t="str">
        <f>IF(EN7="","",IF(EN7="-","【-】","【"&amp;SUBSTITUTE(TEXT(EN7,"#,##0.00"),"-","△")&amp;"】"))</f>
        <v>【0.62】</v>
      </c>
    </row>
    <row r="7" spans="1:144" s="23" customFormat="1" x14ac:dyDescent="0.15">
      <c r="A7" s="15"/>
      <c r="B7" s="24">
        <v>2023</v>
      </c>
      <c r="C7" s="24">
        <v>272205</v>
      </c>
      <c r="D7" s="24">
        <v>46</v>
      </c>
      <c r="E7" s="24">
        <v>1</v>
      </c>
      <c r="F7" s="24">
        <v>0</v>
      </c>
      <c r="G7" s="24">
        <v>1</v>
      </c>
      <c r="H7" s="24" t="s">
        <v>93</v>
      </c>
      <c r="I7" s="24" t="s">
        <v>94</v>
      </c>
      <c r="J7" s="24" t="s">
        <v>95</v>
      </c>
      <c r="K7" s="24" t="s">
        <v>96</v>
      </c>
      <c r="L7" s="24" t="s">
        <v>97</v>
      </c>
      <c r="M7" s="24" t="s">
        <v>98</v>
      </c>
      <c r="N7" s="25" t="s">
        <v>99</v>
      </c>
      <c r="O7" s="25">
        <v>81.709999999999994</v>
      </c>
      <c r="P7" s="25">
        <v>99.99</v>
      </c>
      <c r="Q7" s="25">
        <v>2907</v>
      </c>
      <c r="R7" s="25">
        <v>139318</v>
      </c>
      <c r="S7" s="25">
        <v>47.9</v>
      </c>
      <c r="T7" s="25">
        <v>2908.52</v>
      </c>
      <c r="U7" s="25">
        <v>138834</v>
      </c>
      <c r="V7" s="25">
        <v>21.77</v>
      </c>
      <c r="W7" s="25">
        <v>6377.31</v>
      </c>
      <c r="X7" s="25">
        <v>114.49</v>
      </c>
      <c r="Y7" s="25">
        <v>116.52</v>
      </c>
      <c r="Z7" s="25">
        <v>113.92</v>
      </c>
      <c r="AA7" s="25">
        <v>114.45</v>
      </c>
      <c r="AB7" s="25">
        <v>113.9</v>
      </c>
      <c r="AC7" s="25">
        <v>112.82</v>
      </c>
      <c r="AD7" s="25">
        <v>111.21</v>
      </c>
      <c r="AE7" s="25">
        <v>111.89</v>
      </c>
      <c r="AF7" s="25">
        <v>109.99</v>
      </c>
      <c r="AG7" s="25">
        <v>110.2</v>
      </c>
      <c r="AH7" s="25">
        <v>108.24</v>
      </c>
      <c r="AI7" s="25">
        <v>0</v>
      </c>
      <c r="AJ7" s="25">
        <v>0</v>
      </c>
      <c r="AK7" s="25">
        <v>36.79</v>
      </c>
      <c r="AL7" s="25">
        <v>0</v>
      </c>
      <c r="AM7" s="25">
        <v>0</v>
      </c>
      <c r="AN7" s="25">
        <v>0</v>
      </c>
      <c r="AO7" s="25">
        <v>0</v>
      </c>
      <c r="AP7" s="25">
        <v>0.45</v>
      </c>
      <c r="AQ7" s="25">
        <v>0</v>
      </c>
      <c r="AR7" s="25">
        <v>0.05</v>
      </c>
      <c r="AS7" s="25">
        <v>1.5</v>
      </c>
      <c r="AT7" s="25">
        <v>309.52999999999997</v>
      </c>
      <c r="AU7" s="25">
        <v>294.76</v>
      </c>
      <c r="AV7" s="25">
        <v>314.35000000000002</v>
      </c>
      <c r="AW7" s="25">
        <v>358.34</v>
      </c>
      <c r="AX7" s="25">
        <v>354.98</v>
      </c>
      <c r="AY7" s="25">
        <v>358.91</v>
      </c>
      <c r="AZ7" s="25">
        <v>360.96</v>
      </c>
      <c r="BA7" s="25">
        <v>351.29</v>
      </c>
      <c r="BB7" s="25">
        <v>364.24</v>
      </c>
      <c r="BC7" s="25">
        <v>369.82</v>
      </c>
      <c r="BD7" s="25">
        <v>243.36</v>
      </c>
      <c r="BE7" s="25">
        <v>135.56</v>
      </c>
      <c r="BF7" s="25">
        <v>131.65</v>
      </c>
      <c r="BG7" s="25">
        <v>128.69</v>
      </c>
      <c r="BH7" s="25">
        <v>128.33000000000001</v>
      </c>
      <c r="BI7" s="25">
        <v>131.69999999999999</v>
      </c>
      <c r="BJ7" s="25">
        <v>247.27</v>
      </c>
      <c r="BK7" s="25">
        <v>239.18</v>
      </c>
      <c r="BL7" s="25">
        <v>236.29</v>
      </c>
      <c r="BM7" s="25">
        <v>238.77</v>
      </c>
      <c r="BN7" s="25">
        <v>218.57</v>
      </c>
      <c r="BO7" s="25">
        <v>265.93</v>
      </c>
      <c r="BP7" s="25">
        <v>105.54</v>
      </c>
      <c r="BQ7" s="25">
        <v>100.42</v>
      </c>
      <c r="BR7" s="25">
        <v>103.01</v>
      </c>
      <c r="BS7" s="25">
        <v>98.96</v>
      </c>
      <c r="BT7" s="25">
        <v>100.91</v>
      </c>
      <c r="BU7" s="25">
        <v>105.34</v>
      </c>
      <c r="BV7" s="25">
        <v>101.89</v>
      </c>
      <c r="BW7" s="25">
        <v>104.33</v>
      </c>
      <c r="BX7" s="25">
        <v>98.85</v>
      </c>
      <c r="BY7" s="25">
        <v>101.78</v>
      </c>
      <c r="BZ7" s="25">
        <v>97.82</v>
      </c>
      <c r="CA7" s="25">
        <v>155.1</v>
      </c>
      <c r="CB7" s="25">
        <v>151.26</v>
      </c>
      <c r="CC7" s="25">
        <v>154.91999999999999</v>
      </c>
      <c r="CD7" s="25">
        <v>162.54</v>
      </c>
      <c r="CE7" s="25">
        <v>159</v>
      </c>
      <c r="CF7" s="25">
        <v>159.6</v>
      </c>
      <c r="CG7" s="25">
        <v>156.32</v>
      </c>
      <c r="CH7" s="25">
        <v>157.4</v>
      </c>
      <c r="CI7" s="25">
        <v>162.61000000000001</v>
      </c>
      <c r="CJ7" s="25">
        <v>163.94</v>
      </c>
      <c r="CK7" s="25">
        <v>177.56</v>
      </c>
      <c r="CL7" s="25">
        <v>80.81</v>
      </c>
      <c r="CM7" s="25">
        <v>81.709999999999994</v>
      </c>
      <c r="CN7" s="25">
        <v>80.84</v>
      </c>
      <c r="CO7" s="25">
        <v>80.8</v>
      </c>
      <c r="CP7" s="25">
        <v>79.89</v>
      </c>
      <c r="CQ7" s="25">
        <v>62.05</v>
      </c>
      <c r="CR7" s="25">
        <v>63.23</v>
      </c>
      <c r="CS7" s="25">
        <v>62.59</v>
      </c>
      <c r="CT7" s="25">
        <v>61.81</v>
      </c>
      <c r="CU7" s="25">
        <v>62.35</v>
      </c>
      <c r="CV7" s="25">
        <v>59.81</v>
      </c>
      <c r="CW7" s="25">
        <v>97.59</v>
      </c>
      <c r="CX7" s="25">
        <v>99.18</v>
      </c>
      <c r="CY7" s="25">
        <v>98.88</v>
      </c>
      <c r="CZ7" s="25">
        <v>98.39</v>
      </c>
      <c r="DA7" s="25">
        <v>98.74</v>
      </c>
      <c r="DB7" s="25">
        <v>89.11</v>
      </c>
      <c r="DC7" s="25">
        <v>89.35</v>
      </c>
      <c r="DD7" s="25">
        <v>89.7</v>
      </c>
      <c r="DE7" s="25">
        <v>89.24</v>
      </c>
      <c r="DF7" s="25">
        <v>88.71</v>
      </c>
      <c r="DG7" s="25">
        <v>89.42</v>
      </c>
      <c r="DH7" s="25">
        <v>49.99</v>
      </c>
      <c r="DI7" s="25">
        <v>50.92</v>
      </c>
      <c r="DJ7" s="25">
        <v>51.36</v>
      </c>
      <c r="DK7" s="25">
        <v>51.05</v>
      </c>
      <c r="DL7" s="25">
        <v>52.16</v>
      </c>
      <c r="DM7" s="25">
        <v>48.69</v>
      </c>
      <c r="DN7" s="25">
        <v>49.62</v>
      </c>
      <c r="DO7" s="25">
        <v>50.5</v>
      </c>
      <c r="DP7" s="25">
        <v>51.28</v>
      </c>
      <c r="DQ7" s="25">
        <v>51.95</v>
      </c>
      <c r="DR7" s="25">
        <v>52.02</v>
      </c>
      <c r="DS7" s="25">
        <v>36.68</v>
      </c>
      <c r="DT7" s="25">
        <v>38.659999999999997</v>
      </c>
      <c r="DU7" s="25">
        <v>40.22</v>
      </c>
      <c r="DV7" s="25">
        <v>41.11</v>
      </c>
      <c r="DW7" s="25">
        <v>42.5</v>
      </c>
      <c r="DX7" s="25">
        <v>18.260000000000002</v>
      </c>
      <c r="DY7" s="25">
        <v>19.510000000000002</v>
      </c>
      <c r="DZ7" s="25">
        <v>21.19</v>
      </c>
      <c r="EA7" s="25">
        <v>22.64</v>
      </c>
      <c r="EB7" s="25">
        <v>24.49</v>
      </c>
      <c r="EC7" s="25">
        <v>25.37</v>
      </c>
      <c r="ED7" s="25">
        <v>1.17</v>
      </c>
      <c r="EE7" s="25">
        <v>1.03</v>
      </c>
      <c r="EF7" s="25">
        <v>1.1100000000000001</v>
      </c>
      <c r="EG7" s="25">
        <v>1.08</v>
      </c>
      <c r="EH7" s="25">
        <v>0.54</v>
      </c>
      <c r="EI7" s="25">
        <v>0.66</v>
      </c>
      <c r="EJ7" s="25">
        <v>0.67</v>
      </c>
      <c r="EK7" s="25">
        <v>0.62</v>
      </c>
      <c r="EL7" s="25">
        <v>0.6</v>
      </c>
      <c r="EM7" s="25">
        <v>0.57999999999999996</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灘本　正太(手動)</cp:lastModifiedBy>
  <cp:lastPrinted>2025-03-19T08:54:12Z</cp:lastPrinted>
  <dcterms:modified xsi:type="dcterms:W3CDTF">2025-03-19T08:54:14Z</dcterms:modified>
</cp:coreProperties>
</file>