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45" windowHeight="12600" tabRatio="489"/>
  </bookViews>
  <sheets>
    <sheet name="Sheet1" sheetId="5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<sst xmlns="http://schemas.openxmlformats.org/spreadsheetml/2006/main" xmlns:r="http://schemas.openxmlformats.org/officeDocument/2006/relationships" count="179" uniqueCount="179">
  <si>
    <t>中計</t>
    <rPh sb="0" eb="2">
      <t>チュウケイ</t>
    </rPh>
    <phoneticPr fontId="1"/>
  </si>
  <si>
    <t>総数</t>
    <rPh sb="0" eb="2">
      <t>ソウスウ</t>
    </rPh>
    <phoneticPr fontId="1"/>
  </si>
  <si>
    <t>箕面市町丁目別世帯人口数調（住民基本台帳）</t>
    <rPh sb="0" eb="3">
      <t>ミノオシ</t>
    </rPh>
    <rPh sb="3" eb="4">
      <t>チョウ</t>
    </rPh>
    <rPh sb="4" eb="6">
      <t>チョウモク</t>
    </rPh>
    <rPh sb="6" eb="7">
      <t>ベツ</t>
    </rPh>
    <rPh sb="7" eb="9">
      <t>セタイ</t>
    </rPh>
    <rPh sb="9" eb="12">
      <t>ジンコウスウ</t>
    </rPh>
    <rPh sb="12" eb="13">
      <t>シラ</t>
    </rPh>
    <rPh sb="14" eb="16">
      <t>ジュウミン</t>
    </rPh>
    <rPh sb="16" eb="18">
      <t>キホン</t>
    </rPh>
    <rPh sb="18" eb="20">
      <t>ダイチョウ</t>
    </rPh>
    <phoneticPr fontId="1"/>
  </si>
  <si>
    <t>新稲１丁目</t>
  </si>
  <si>
    <t>女</t>
    <rPh sb="0" eb="1">
      <t>オンナ</t>
    </rPh>
    <phoneticPr fontId="1"/>
  </si>
  <si>
    <t>坊島３丁目</t>
  </si>
  <si>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</si>
  <si>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</si>
  <si>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</si>
  <si>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</si>
  <si>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本庁管内</t>
    <rPh sb="0" eb="2">
      <t>ホンチョウ</t>
    </rPh>
    <rPh sb="2" eb="4">
      <t>カンナイ</t>
    </rPh>
    <phoneticPr fontId="1"/>
  </si>
  <si>
    <t>※　外国人を含めた集計です。</t>
    <rPh sb="2" eb="4">
      <t>ガイコク</t>
    </rPh>
    <rPh sb="4" eb="5">
      <t>ジン</t>
    </rPh>
    <rPh sb="6" eb="7">
      <t>フク</t>
    </rPh>
    <rPh sb="9" eb="11">
      <t>シュウケイ</t>
    </rPh>
    <phoneticPr fontId="1"/>
  </si>
  <si>
    <t>温泉町</t>
  </si>
  <si>
    <t>小野原西６丁目</t>
  </si>
  <si>
    <t>箕面３丁目</t>
  </si>
  <si>
    <t>西小路３丁目</t>
  </si>
  <si>
    <t>粟生外院１丁目</t>
  </si>
  <si>
    <t>白島</t>
  </si>
  <si>
    <t>町名</t>
    <rPh sb="0" eb="2">
      <t>チョウメイ</t>
    </rPh>
    <phoneticPr fontId="1"/>
  </si>
  <si>
    <t>箕面１丁目</t>
  </si>
  <si>
    <t>桜ケ丘３丁目</t>
  </si>
  <si>
    <t>箕面２丁目</t>
  </si>
  <si>
    <t>西小路５丁目</t>
  </si>
  <si>
    <t>坊島１丁目</t>
    <rPh sb="4" eb="5">
      <t>メ</t>
    </rPh>
    <phoneticPr fontId="1"/>
  </si>
  <si>
    <t>百楽荘１丁目</t>
  </si>
  <si>
    <t>西小路１丁目</t>
  </si>
  <si>
    <t>大字粟生間谷</t>
  </si>
  <si>
    <t>船場西１丁目</t>
  </si>
  <si>
    <t>新稲２丁目</t>
  </si>
  <si>
    <t>坊島２丁目</t>
  </si>
  <si>
    <t>桜ケ丘５丁目</t>
  </si>
  <si>
    <t>粟生外院６丁目</t>
  </si>
  <si>
    <t>粟生間谷西２丁目</t>
  </si>
  <si>
    <t>新稲３丁目</t>
  </si>
  <si>
    <t>森町北２丁目</t>
    <rPh sb="0" eb="2">
      <t>モリマチ</t>
    </rPh>
    <rPh sb="2" eb="3">
      <t>キタ</t>
    </rPh>
    <rPh sb="4" eb="6">
      <t>チョウメ</t>
    </rPh>
    <phoneticPr fontId="1"/>
  </si>
  <si>
    <t>小野原東６丁目</t>
  </si>
  <si>
    <t>森町南１丁目</t>
    <rPh sb="0" eb="2">
      <t>モリマチ</t>
    </rPh>
    <rPh sb="2" eb="3">
      <t>ミナミ</t>
    </rPh>
    <rPh sb="4" eb="6">
      <t>チョウメ</t>
    </rPh>
    <phoneticPr fontId="1"/>
  </si>
  <si>
    <t>箕面４丁目</t>
  </si>
  <si>
    <t>新稲４丁目</t>
  </si>
  <si>
    <t>粟生新家４丁目</t>
  </si>
  <si>
    <t>今宮２丁目</t>
  </si>
  <si>
    <t>箕面８丁目</t>
  </si>
  <si>
    <t>坊島５丁目</t>
  </si>
  <si>
    <t>（箕面～桜ヶ丘）</t>
    <rPh sb="1" eb="3">
      <t>ミノオ</t>
    </rPh>
    <rPh sb="4" eb="7">
      <t>サクラガオカ</t>
    </rPh>
    <phoneticPr fontId="1"/>
  </si>
  <si>
    <t>粟生間谷東２丁目</t>
  </si>
  <si>
    <t>牧落２丁目</t>
  </si>
  <si>
    <t>粟生外院３丁目</t>
  </si>
  <si>
    <t>桜ケ丘１丁目</t>
  </si>
  <si>
    <t>新稲５丁目</t>
  </si>
  <si>
    <t>坊島４丁目</t>
  </si>
  <si>
    <t>如意谷４丁目</t>
  </si>
  <si>
    <t>小計</t>
    <rPh sb="0" eb="2">
      <t>ショウケイ</t>
    </rPh>
    <phoneticPr fontId="1"/>
  </si>
  <si>
    <t>森町南２丁目</t>
  </si>
  <si>
    <t>粟生新家３丁目</t>
  </si>
  <si>
    <t>半町３丁目</t>
  </si>
  <si>
    <t>箕面５丁目</t>
  </si>
  <si>
    <t>粟生外院２丁目</t>
  </si>
  <si>
    <t>止々呂美支所管内</t>
    <rPh sb="0" eb="4">
      <t>トドロミ</t>
    </rPh>
    <rPh sb="4" eb="6">
      <t>シショ</t>
    </rPh>
    <rPh sb="6" eb="8">
      <t>カンナイ</t>
    </rPh>
    <phoneticPr fontId="1"/>
  </si>
  <si>
    <t>如意谷２丁目</t>
  </si>
  <si>
    <t>（稲～如意谷）</t>
    <rPh sb="1" eb="2">
      <t>イナ</t>
    </rPh>
    <rPh sb="3" eb="6">
      <t>ニョイダニ</t>
    </rPh>
    <phoneticPr fontId="1"/>
  </si>
  <si>
    <t>萱野４丁目</t>
  </si>
  <si>
    <t>粟生新家２丁目</t>
  </si>
  <si>
    <t>稲２丁目</t>
  </si>
  <si>
    <t>森町中３丁目</t>
    <rPh sb="0" eb="2">
      <t>モリマチ</t>
    </rPh>
    <rPh sb="2" eb="3">
      <t>ナカ</t>
    </rPh>
    <rPh sb="4" eb="6">
      <t>チョウメ</t>
    </rPh>
    <phoneticPr fontId="1"/>
  </si>
  <si>
    <t>粟生外院４丁目</t>
  </si>
  <si>
    <t>箕面６丁目</t>
  </si>
  <si>
    <t>新稲６丁目</t>
  </si>
  <si>
    <t>彩都粟生南１丁目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</si>
  <si>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箕面７丁目</t>
  </si>
  <si>
    <t>新稲７丁目</t>
  </si>
  <si>
    <t>如意谷１丁目</t>
  </si>
  <si>
    <t>粟生間谷東３丁目</t>
  </si>
  <si>
    <t>如意谷３丁目</t>
  </si>
  <si>
    <t>彩都粟生北２丁目</t>
    <rPh sb="0" eb="2">
      <t>サイト</t>
    </rPh>
    <rPh sb="2" eb="4">
      <t>アオ</t>
    </rPh>
    <rPh sb="4" eb="5">
      <t>キタ</t>
    </rPh>
    <rPh sb="6" eb="8">
      <t>チョウメ</t>
    </rPh>
    <phoneticPr fontId="1"/>
  </si>
  <si>
    <t>桜井３丁目</t>
  </si>
  <si>
    <t>粟生外院５丁目</t>
  </si>
  <si>
    <t>牧落５丁目</t>
  </si>
  <si>
    <t>森町南３丁目</t>
    <rPh sb="0" eb="2">
      <t>モリマチ</t>
    </rPh>
    <rPh sb="2" eb="3">
      <t>ミナミ</t>
    </rPh>
    <rPh sb="4" eb="6">
      <t>チョウメ</t>
    </rPh>
    <phoneticPr fontId="1"/>
  </si>
  <si>
    <t>桜３丁目</t>
  </si>
  <si>
    <t>萱野３丁目</t>
  </si>
  <si>
    <t>箕面公園</t>
  </si>
  <si>
    <t>桜４丁目</t>
  </si>
  <si>
    <t>桜ケ丘２丁目</t>
  </si>
  <si>
    <t>如意谷５丁目</t>
  </si>
  <si>
    <t>粟生新家１丁目</t>
  </si>
  <si>
    <t>西小路４丁目</t>
  </si>
  <si>
    <t>桜ケ丘４丁目</t>
  </si>
  <si>
    <t>西小路２丁目</t>
  </si>
  <si>
    <t>小野原西４丁目</t>
  </si>
  <si>
    <t>船場西２丁目</t>
  </si>
  <si>
    <t>粟生新家５丁目</t>
  </si>
  <si>
    <t>稲１丁目</t>
  </si>
  <si>
    <t>船場西３丁目</t>
  </si>
  <si>
    <t>牧落１丁目</t>
  </si>
  <si>
    <t>船場東２丁目</t>
  </si>
  <si>
    <t>小野原東１丁目</t>
  </si>
  <si>
    <t>稲３丁目</t>
  </si>
  <si>
    <t>船場東１丁目</t>
  </si>
  <si>
    <t>小野原東２丁目</t>
  </si>
  <si>
    <t>西宿３丁目</t>
  </si>
  <si>
    <t>牧落３丁目</t>
  </si>
  <si>
    <t>稲４丁目</t>
  </si>
  <si>
    <t>白島１丁目</t>
  </si>
  <si>
    <t>小野原東３丁目</t>
  </si>
  <si>
    <t>彩都粟生北３丁目</t>
    <rPh sb="0" eb="2">
      <t>サイト</t>
    </rPh>
    <rPh sb="2" eb="4">
      <t>アオ</t>
    </rPh>
    <rPh sb="4" eb="5">
      <t>キタ</t>
    </rPh>
    <rPh sb="6" eb="8">
      <t>チョウメ</t>
    </rPh>
    <phoneticPr fontId="1"/>
  </si>
  <si>
    <t>牧落４丁目</t>
  </si>
  <si>
    <t>稲５丁目</t>
  </si>
  <si>
    <t>船場東３丁目</t>
  </si>
  <si>
    <t>瀬川３丁目</t>
  </si>
  <si>
    <t>粟生間谷西１丁目</t>
  </si>
  <si>
    <t>小野原東４丁目</t>
  </si>
  <si>
    <t>彩都粟生北７丁目</t>
    <rPh sb="0" eb="2">
      <t>サイト</t>
    </rPh>
    <rPh sb="2" eb="4">
      <t>アオ</t>
    </rPh>
    <rPh sb="4" eb="5">
      <t>キタ</t>
    </rPh>
    <rPh sb="6" eb="8">
      <t>チョウメ</t>
    </rPh>
    <phoneticPr fontId="1"/>
  </si>
  <si>
    <t>瀬川１丁目</t>
  </si>
  <si>
    <t>稲６丁目</t>
  </si>
  <si>
    <t>萱野５丁目</t>
  </si>
  <si>
    <t>小野原東５丁目</t>
  </si>
  <si>
    <t>白島２丁目</t>
  </si>
  <si>
    <t>萱野１丁目</t>
  </si>
  <si>
    <t>（船場地区）</t>
    <rPh sb="1" eb="3">
      <t>センバ</t>
    </rPh>
    <rPh sb="3" eb="5">
      <t>チク</t>
    </rPh>
    <phoneticPr fontId="1"/>
  </si>
  <si>
    <t>百楽荘２丁目</t>
  </si>
  <si>
    <t>萱野２丁目</t>
  </si>
  <si>
    <t>彩都粟生南６丁目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</si>
  <si>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小野原西１丁目</t>
  </si>
  <si>
    <t>小野原西３丁目</t>
  </si>
  <si>
    <t>合計（箕面～船場東）</t>
    <rPh sb="0" eb="2">
      <t>ゴウケイ</t>
    </rPh>
    <rPh sb="3" eb="5">
      <t>ミノオ</t>
    </rPh>
    <rPh sb="6" eb="8">
      <t>センバ</t>
    </rPh>
    <rPh sb="8" eb="9">
      <t>ヒガシ</t>
    </rPh>
    <phoneticPr fontId="1"/>
  </si>
  <si>
    <t>百楽荘３丁目</t>
  </si>
  <si>
    <t>（稲～船場東）</t>
    <rPh sb="1" eb="2">
      <t>イナ</t>
    </rPh>
    <rPh sb="3" eb="5">
      <t>センバ</t>
    </rPh>
    <rPh sb="5" eb="6">
      <t>ヒガシ</t>
    </rPh>
    <phoneticPr fontId="1"/>
  </si>
  <si>
    <t>小野原西２丁目</t>
  </si>
  <si>
    <t>百楽荘４丁目</t>
  </si>
  <si>
    <t>豊川支所管内</t>
    <rPh sb="0" eb="2">
      <t>トヨカワ</t>
    </rPh>
    <rPh sb="2" eb="4">
      <t>シショ</t>
    </rPh>
    <rPh sb="4" eb="6">
      <t>カンナイ</t>
    </rPh>
    <phoneticPr fontId="1"/>
  </si>
  <si>
    <t>桜井１丁目</t>
  </si>
  <si>
    <t>小野原西５丁目</t>
  </si>
  <si>
    <t>桜井２丁目</t>
  </si>
  <si>
    <t>西宿１丁目</t>
  </si>
  <si>
    <t>粟生間谷西５丁目</t>
  </si>
  <si>
    <t>粟生間谷東１丁目</t>
  </si>
  <si>
    <t>西宿２丁目</t>
  </si>
  <si>
    <t>桜１丁目</t>
  </si>
  <si>
    <t>粟生間谷東５丁目</t>
  </si>
  <si>
    <t>桜２丁目</t>
  </si>
  <si>
    <t>今宮１丁目</t>
  </si>
  <si>
    <t>瀬川４丁目</t>
  </si>
  <si>
    <t>桜６丁目</t>
  </si>
  <si>
    <t>粟生間谷東６丁目</t>
  </si>
  <si>
    <t>粟生間谷東７丁目</t>
  </si>
  <si>
    <t>合計</t>
    <rPh sb="0" eb="2">
      <t>ゴウケイ</t>
    </rPh>
    <phoneticPr fontId="1"/>
  </si>
  <si>
    <t>今宮３丁目</t>
  </si>
  <si>
    <t>（粟生間谷東～大字粟生間谷）</t>
    <rPh sb="1" eb="3">
      <t>アオ</t>
    </rPh>
    <rPh sb="3" eb="5">
      <t>マダニ</t>
    </rPh>
    <rPh sb="5" eb="6">
      <t>ヒガシ</t>
    </rPh>
    <rPh sb="7" eb="9">
      <t>オオアザ</t>
    </rPh>
    <rPh sb="9" eb="11">
      <t>アオ</t>
    </rPh>
    <rPh sb="11" eb="13">
      <t>マダニ</t>
    </rPh>
    <phoneticPr fontId="1"/>
  </si>
  <si>
    <t>桜５丁目</t>
  </si>
  <si>
    <t>今宮４丁目</t>
  </si>
  <si>
    <t>外院</t>
  </si>
  <si>
    <t>上止々呂美</t>
  </si>
  <si>
    <t>半町１丁目</t>
  </si>
  <si>
    <t>外院１丁目</t>
  </si>
  <si>
    <t>粟生間谷西３丁目</t>
  </si>
  <si>
    <t>下止々呂美</t>
  </si>
  <si>
    <t>半町２丁目</t>
  </si>
  <si>
    <t>（止々呂美）</t>
    <rPh sb="1" eb="5">
      <t>トドロミ</t>
    </rPh>
    <phoneticPr fontId="1"/>
  </si>
  <si>
    <t>森町中１丁目</t>
    <rPh sb="0" eb="2">
      <t>モリマチ</t>
    </rPh>
    <rPh sb="2" eb="3">
      <t>ナカ</t>
    </rPh>
    <rPh sb="4" eb="6">
      <t>チョウメ</t>
    </rPh>
    <phoneticPr fontId="1"/>
  </si>
  <si>
    <t>外院２丁目</t>
  </si>
  <si>
    <t>粟生間谷西４丁目</t>
  </si>
  <si>
    <t>森町北１丁目</t>
    <rPh sb="0" eb="2">
      <t>モリマチ</t>
    </rPh>
    <rPh sb="2" eb="3">
      <t>キタ</t>
    </rPh>
    <rPh sb="4" eb="6">
      <t>チョウメ</t>
    </rPh>
    <phoneticPr fontId="1"/>
  </si>
  <si>
    <t>外院３丁目</t>
  </si>
  <si>
    <t>半町４丁目</t>
  </si>
  <si>
    <t>粟生間谷西６丁目</t>
  </si>
  <si>
    <t>石丸１丁目</t>
  </si>
  <si>
    <t>粟生間谷西７丁目</t>
  </si>
  <si>
    <t>森町中２丁目</t>
    <rPh sb="0" eb="2">
      <t>モリマチ</t>
    </rPh>
    <rPh sb="2" eb="3">
      <t>ナカ</t>
    </rPh>
    <rPh sb="4" eb="6">
      <t>チョウメ</t>
    </rPh>
    <phoneticPr fontId="1"/>
  </si>
  <si>
    <t>石丸２丁目</t>
  </si>
  <si>
    <t>瀬川２丁目</t>
  </si>
  <si>
    <t>石丸３丁目</t>
  </si>
  <si>
    <t>彩都粟生南２丁目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</si>
  <si>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彩都粟生南３丁目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</si>
  <si>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瀬川５丁目</t>
  </si>
  <si>
    <t>彩都粟生南４丁目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</si>
  <si>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彩都粟生南５丁目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</si>
  <si>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白島３丁目</t>
  </si>
  <si>
    <t>彩都粟生南７丁目</t>
    <rPh sb="0" eb="2">
      <t>サイト</t>
    </rPh>
    <rPh sb="2" eb="4">
      <t>アオ</t>
    </rPh>
    <rPh sb="4" eb="5">
      <t>ミナミ</t>
    </rPh>
    <rPh sb="6" eb="8">
      <t>チョウメ</t>
    </rPh>
    <phoneticPr fontId="1"/>
  </si>
  <si>
    <t>令和8年　1月末現在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</si>
</sst>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末現在&quot;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3" fillId="0" borderId="0" xfId="1" applyFont="1">
      <alignment vertical="center"/>
    </xf>
    <xf numFmtId="38" fontId="3" fillId="0" borderId="4" xfId="1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3" fillId="0" borderId="8" xfId="1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3" fillId="0" borderId="14" xfId="1" applyFont="1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0" borderId="16" xfId="1" applyFont="1" applyBorder="1">
      <alignment vertical="center"/>
    </xf>
    <xf numFmtId="38" fontId="3" fillId="0" borderId="17" xfId="1" applyFont="1" applyBorder="1" applyAlignment="1">
      <alignment horizontal="center" vertical="center"/>
    </xf>
    <xf numFmtId="38" fontId="0" fillId="0" borderId="18" xfId="1" applyFont="1" applyFill="1" applyBorder="1">
      <alignment vertical="center"/>
    </xf>
    <xf numFmtId="176" fontId="0" fillId="0" borderId="18" xfId="1" applyNumberFormat="1" applyFont="1" applyFill="1" applyBorder="1">
      <alignment vertical="center"/>
    </xf>
    <xf numFmtId="176" fontId="0" fillId="0" borderId="19" xfId="1" applyNumberFormat="1" applyFont="1" applyFill="1" applyBorder="1">
      <alignment vertical="center"/>
    </xf>
    <xf numFmtId="176" fontId="0" fillId="0" borderId="16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1" xfId="1" applyNumberFormat="1" applyFont="1" applyFill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3" fillId="0" borderId="30" xfId="1" applyFont="1" applyBorder="1" applyAlignment="1">
      <alignment horizontal="center" vertical="center"/>
    </xf>
    <xf numFmtId="38" fontId="0" fillId="0" borderId="31" xfId="1" applyFont="1" applyBorder="1">
      <alignment vertical="center"/>
    </xf>
    <xf numFmtId="38" fontId="3" fillId="0" borderId="32" xfId="1" applyFont="1" applyBorder="1" applyAlignment="1">
      <alignment horizontal="center" vertical="center"/>
    </xf>
    <xf numFmtId="38" fontId="0" fillId="0" borderId="33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1" xfId="1" applyNumberFormat="1" applyFont="1" applyBorder="1">
      <alignment vertical="center"/>
    </xf>
    <xf numFmtId="176" fontId="0" fillId="0" borderId="33" xfId="1" applyNumberFormat="1" applyFont="1" applyFill="1" applyBorder="1">
      <alignment vertical="center"/>
    </xf>
    <xf numFmtId="176" fontId="0" fillId="0" borderId="34" xfId="1" applyNumberFormat="1" applyFont="1" applyFill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37" xfId="1" applyNumberFormat="1" applyFon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0" xfId="1" applyFont="1" applyBorder="1">
      <alignment vertical="center"/>
    </xf>
    <xf numFmtId="38" fontId="3" fillId="0" borderId="44" xfId="1" applyFont="1" applyBorder="1" applyAlignment="1">
      <alignment horizontal="center" vertical="center"/>
    </xf>
    <xf numFmtId="38" fontId="3" fillId="0" borderId="8" xfId="1" applyFont="1" applyBorder="1" applyAlignment="1">
      <alignment vertical="center" shrinkToFit="1"/>
    </xf>
    <xf numFmtId="38" fontId="5" fillId="0" borderId="0" xfId="1" applyFont="1" applyAlignment="1">
      <alignment horizontal="center" vertical="center"/>
    </xf>
    <xf numFmtId="176" fontId="0" fillId="0" borderId="45" xfId="0" applyNumberFormat="1" applyBorder="1">
      <alignment vertical="center"/>
    </xf>
    <xf numFmtId="176" fontId="0" fillId="0" borderId="46" xfId="1" applyNumberFormat="1" applyFont="1" applyBorder="1" applyAlignment="1">
      <alignment vertical="center"/>
    </xf>
    <xf numFmtId="176" fontId="0" fillId="0" borderId="47" xfId="0" applyNumberFormat="1" applyBorder="1">
      <alignment vertical="center"/>
    </xf>
    <xf numFmtId="176" fontId="0" fillId="0" borderId="48" xfId="1" applyNumberFormat="1" applyFon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1" applyNumberFormat="1" applyFont="1" applyBorder="1" applyAlignment="1">
      <alignment vertical="center"/>
    </xf>
    <xf numFmtId="38" fontId="0" fillId="0" borderId="8" xfId="1" applyFont="1" applyBorder="1" applyAlignment="1">
      <alignment horizontal="center" vertical="center"/>
    </xf>
    <xf numFmtId="38" fontId="3" fillId="0" borderId="5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0" fillId="0" borderId="9" xfId="1" applyFont="1" applyBorder="1" applyAlignment="1">
      <alignment vertical="center" shrinkToFit="1"/>
    </xf>
    <xf numFmtId="38" fontId="0" fillId="0" borderId="6" xfId="1" applyFont="1" applyBorder="1" applyAlignment="1">
      <alignment vertical="center" shrinkToFit="1"/>
    </xf>
    <xf numFmtId="38" fontId="0" fillId="0" borderId="53" xfId="1" applyFont="1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38" fontId="0" fillId="0" borderId="54" xfId="1" applyFont="1" applyBorder="1" applyAlignment="1">
      <alignment vertical="center" shrinkToFit="1"/>
    </xf>
    <xf numFmtId="176" fontId="0" fillId="0" borderId="17" xfId="1" applyNumberFormat="1" applyFont="1" applyBorder="1">
      <alignment vertical="center"/>
    </xf>
    <xf numFmtId="176" fontId="0" fillId="0" borderId="0" xfId="1" applyNumberFormat="1" applyFont="1">
      <alignment vertical="center"/>
    </xf>
    <xf numFmtId="176" fontId="3" fillId="0" borderId="17" xfId="1" applyNumberFormat="1" applyFont="1" applyBorder="1" applyAlignment="1">
      <alignment horizontal="center" vertical="center"/>
    </xf>
    <xf numFmtId="176" fontId="0" fillId="0" borderId="55" xfId="1" applyNumberFormat="1" applyFont="1" applyFill="1" applyBorder="1">
      <alignment vertical="center"/>
    </xf>
    <xf numFmtId="176" fontId="0" fillId="0" borderId="56" xfId="1" applyNumberFormat="1" applyFont="1" applyFill="1" applyBorder="1">
      <alignment vertical="center"/>
    </xf>
    <xf numFmtId="176" fontId="0" fillId="0" borderId="57" xfId="1" applyNumberFormat="1" applyFont="1" applyBorder="1">
      <alignment vertical="center"/>
    </xf>
    <xf numFmtId="176" fontId="0" fillId="0" borderId="49" xfId="1" applyNumberFormat="1" applyFont="1" applyBorder="1" applyAlignment="1">
      <alignment vertical="center"/>
    </xf>
    <xf numFmtId="176" fontId="0" fillId="0" borderId="58" xfId="1" applyNumberFormat="1" applyFont="1" applyBorder="1">
      <alignment vertical="center"/>
    </xf>
    <xf numFmtId="176" fontId="0" fillId="0" borderId="32" xfId="1" applyNumberFormat="1" applyFont="1" applyBorder="1" applyAlignment="1">
      <alignment vertical="center"/>
    </xf>
    <xf numFmtId="176" fontId="0" fillId="0" borderId="32" xfId="1" applyNumberFormat="1" applyFont="1" applyBorder="1">
      <alignment vertical="center"/>
    </xf>
    <xf numFmtId="176" fontId="3" fillId="0" borderId="32" xfId="1" applyNumberFormat="1" applyFont="1" applyBorder="1" applyAlignment="1">
      <alignment horizontal="center" vertical="center"/>
    </xf>
    <xf numFmtId="176" fontId="0" fillId="0" borderId="59" xfId="0" applyNumberFormat="1" applyBorder="1">
      <alignment vertical="center"/>
    </xf>
    <xf numFmtId="38" fontId="3" fillId="0" borderId="44" xfId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left" vertical="center"/>
    </xf>
    <xf numFmtId="38" fontId="0" fillId="0" borderId="53" xfId="1" applyFont="1" applyBorder="1">
      <alignment vertical="center"/>
    </xf>
    <xf numFmtId="38" fontId="3" fillId="0" borderId="60" xfId="1" applyFont="1" applyBorder="1" applyAlignment="1">
      <alignment horizontal="center" vertical="center"/>
    </xf>
    <xf numFmtId="38" fontId="0" fillId="0" borderId="0" xfId="1" applyFont="1" applyBorder="1" applyAlignment="1">
      <alignment vertical="center" shrinkToFit="1"/>
    </xf>
    <xf numFmtId="176" fontId="0" fillId="0" borderId="19" xfId="1" applyNumberFormat="1" applyFont="1" applyFill="1" applyBorder="1" applyProtection="1">
      <alignment vertical="center"/>
      <protection locked="0"/>
    </xf>
    <xf numFmtId="176" fontId="0" fillId="0" borderId="16" xfId="1" applyNumberFormat="1" applyFont="1" applyBorder="1" applyAlignment="1">
      <alignment vertical="center"/>
    </xf>
    <xf numFmtId="176" fontId="0" fillId="0" borderId="61" xfId="1" applyNumberFormat="1" applyFont="1" applyBorder="1" applyAlignment="1">
      <alignment horizontal="right" vertical="center"/>
    </xf>
    <xf numFmtId="176" fontId="0" fillId="0" borderId="16" xfId="1" applyNumberFormat="1" applyFont="1" applyBorder="1" applyAlignment="1">
      <alignment horizontal="right" vertical="center"/>
    </xf>
    <xf numFmtId="38" fontId="0" fillId="0" borderId="0" xfId="1" applyFont="1" applyProtection="1">
      <alignment vertical="center"/>
      <protection locked="0"/>
    </xf>
    <xf numFmtId="177" fontId="0" fillId="0" borderId="0" xfId="1" applyNumberFormat="1" applyFont="1" applyAlignment="1" applyProtection="1">
      <alignment horizontal="center" vertical="center"/>
      <protection locked="0"/>
    </xf>
    <xf numFmtId="176" fontId="0" fillId="0" borderId="31" xfId="1" applyNumberFormat="1" applyFont="1" applyBorder="1" applyAlignment="1">
      <alignment vertical="center"/>
    </xf>
    <xf numFmtId="176" fontId="0" fillId="0" borderId="62" xfId="1" applyNumberFormat="1" applyFont="1" applyBorder="1" applyAlignment="1">
      <alignment horizontal="right" vertical="center"/>
    </xf>
    <xf numFmtId="176" fontId="0" fillId="0" borderId="31" xfId="1" applyNumberFormat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61_(&#20154;&#21475;&#12507;&#12540;&#12512;&#12506;&#12540;&#12472;&#65289;&#30010;&#19969;&#30446;&#21029;&#19990;&#24111;&#20154;&#21475;&#35519;\&#20196;&#21644;7&#24180;&#24230;\&#12304;&#32232;&#38598;&#29992;&#12305;(&#31903;&#29983;&#38291;&#35895;&#26481;8&#21066;&#38500;&#29256;)tyoutyoumokubetsujinkor0500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定区別人口調 (総計)"/>
    </sheetNames>
    <sheetDataSet>
      <sheetData sheetId="0"/>
      <sheetData sheetId="1">
        <row r="6">
          <cell r="C6">
            <v>172</v>
          </cell>
          <cell r="D6">
            <v>212</v>
          </cell>
          <cell r="F6">
            <v>231</v>
          </cell>
        </row>
        <row r="7">
          <cell r="C7">
            <v>342</v>
          </cell>
          <cell r="D7">
            <v>443</v>
          </cell>
          <cell r="F7">
            <v>403</v>
          </cell>
        </row>
        <row r="8">
          <cell r="C8">
            <v>632</v>
          </cell>
          <cell r="D8">
            <v>716</v>
          </cell>
          <cell r="F8">
            <v>607</v>
          </cell>
        </row>
        <row r="9">
          <cell r="C9">
            <v>1102</v>
          </cell>
          <cell r="D9">
            <v>1255</v>
          </cell>
          <cell r="F9">
            <v>1211</v>
          </cell>
        </row>
        <row r="10">
          <cell r="C10">
            <v>666</v>
          </cell>
          <cell r="D10">
            <v>821</v>
          </cell>
          <cell r="F10">
            <v>788</v>
          </cell>
        </row>
        <row r="11">
          <cell r="C11">
            <v>804</v>
          </cell>
          <cell r="D11">
            <v>972</v>
          </cell>
          <cell r="F11">
            <v>975</v>
          </cell>
        </row>
        <row r="12">
          <cell r="C12">
            <v>292</v>
          </cell>
          <cell r="D12">
            <v>358</v>
          </cell>
          <cell r="F12">
            <v>320</v>
          </cell>
        </row>
        <row r="13">
          <cell r="C13">
            <v>854</v>
          </cell>
          <cell r="D13">
            <v>964</v>
          </cell>
          <cell r="F13">
            <v>829</v>
          </cell>
        </row>
        <row r="14">
          <cell r="C14">
            <v>329</v>
          </cell>
          <cell r="D14">
            <v>392</v>
          </cell>
          <cell r="F14">
            <v>359</v>
          </cell>
        </row>
        <row r="15">
          <cell r="C15">
            <v>416</v>
          </cell>
          <cell r="D15">
            <v>475</v>
          </cell>
          <cell r="F15">
            <v>516</v>
          </cell>
        </row>
        <row r="16">
          <cell r="C16">
            <v>548</v>
          </cell>
          <cell r="D16">
            <v>628</v>
          </cell>
          <cell r="F16">
            <v>538</v>
          </cell>
        </row>
        <row r="17">
          <cell r="C17">
            <v>510</v>
          </cell>
          <cell r="D17">
            <v>508</v>
          </cell>
          <cell r="F17">
            <v>461</v>
          </cell>
        </row>
        <row r="18">
          <cell r="C18">
            <v>261</v>
          </cell>
          <cell r="D18">
            <v>271</v>
          </cell>
          <cell r="F18">
            <v>267</v>
          </cell>
        </row>
        <row r="19">
          <cell r="C19">
            <v>577</v>
          </cell>
          <cell r="D19">
            <v>628</v>
          </cell>
          <cell r="F19">
            <v>565</v>
          </cell>
        </row>
        <row r="20">
          <cell r="C20">
            <v>412</v>
          </cell>
          <cell r="D20">
            <v>471</v>
          </cell>
          <cell r="F20">
            <v>436</v>
          </cell>
        </row>
        <row r="21">
          <cell r="C21">
            <v>691</v>
          </cell>
          <cell r="D21">
            <v>795</v>
          </cell>
          <cell r="F21">
            <v>680</v>
          </cell>
        </row>
        <row r="22">
          <cell r="C22">
            <v>174</v>
          </cell>
          <cell r="D22">
            <v>179</v>
          </cell>
          <cell r="F22">
            <v>124</v>
          </cell>
        </row>
        <row r="23">
          <cell r="C23">
            <v>862</v>
          </cell>
          <cell r="D23">
            <v>989</v>
          </cell>
          <cell r="F23">
            <v>882</v>
          </cell>
        </row>
        <row r="24">
          <cell r="C24">
            <v>178</v>
          </cell>
          <cell r="D24">
            <v>185</v>
          </cell>
          <cell r="F24">
            <v>180</v>
          </cell>
        </row>
        <row r="25">
          <cell r="C25">
            <v>119</v>
          </cell>
          <cell r="D25">
            <v>134</v>
          </cell>
          <cell r="F25">
            <v>123</v>
          </cell>
        </row>
        <row r="26">
          <cell r="C26">
            <v>139</v>
          </cell>
          <cell r="D26">
            <v>164</v>
          </cell>
          <cell r="F26">
            <v>131</v>
          </cell>
        </row>
        <row r="27">
          <cell r="C27">
            <v>247</v>
          </cell>
          <cell r="D27">
            <v>262</v>
          </cell>
          <cell r="F27">
            <v>243</v>
          </cell>
        </row>
        <row r="28">
          <cell r="C28">
            <v>642</v>
          </cell>
          <cell r="D28">
            <v>770</v>
          </cell>
          <cell r="F28">
            <v>621</v>
          </cell>
        </row>
        <row r="29">
          <cell r="C29">
            <v>740</v>
          </cell>
          <cell r="D29">
            <v>845</v>
          </cell>
          <cell r="F29">
            <v>818</v>
          </cell>
        </row>
        <row r="30">
          <cell r="C30">
            <v>639</v>
          </cell>
          <cell r="D30">
            <v>692</v>
          </cell>
          <cell r="F30">
            <v>611</v>
          </cell>
        </row>
        <row r="31">
          <cell r="C31">
            <v>329</v>
          </cell>
          <cell r="D31">
            <v>370</v>
          </cell>
          <cell r="F31">
            <v>324</v>
          </cell>
        </row>
        <row r="32">
          <cell r="C32">
            <v>303</v>
          </cell>
          <cell r="D32">
            <v>335</v>
          </cell>
          <cell r="F32">
            <v>286</v>
          </cell>
        </row>
        <row r="33">
          <cell r="C33">
            <v>228</v>
          </cell>
          <cell r="D33">
            <v>269</v>
          </cell>
          <cell r="F33">
            <v>217</v>
          </cell>
        </row>
        <row r="34">
          <cell r="C34">
            <v>496</v>
          </cell>
          <cell r="D34">
            <v>608</v>
          </cell>
          <cell r="F34">
            <v>514</v>
          </cell>
        </row>
        <row r="35">
          <cell r="C35">
            <v>541</v>
          </cell>
          <cell r="D35">
            <v>604</v>
          </cell>
          <cell r="F35">
            <v>495</v>
          </cell>
        </row>
        <row r="36">
          <cell r="C36">
            <v>155</v>
          </cell>
          <cell r="D36">
            <v>145</v>
          </cell>
          <cell r="F36">
            <v>136</v>
          </cell>
        </row>
        <row r="37">
          <cell r="C37">
            <v>355</v>
          </cell>
          <cell r="D37">
            <v>380</v>
          </cell>
          <cell r="F37">
            <v>304</v>
          </cell>
        </row>
        <row r="38">
          <cell r="C38">
            <v>774</v>
          </cell>
          <cell r="D38">
            <v>866</v>
          </cell>
          <cell r="F38">
            <v>738</v>
          </cell>
        </row>
        <row r="39">
          <cell r="C39">
            <v>968</v>
          </cell>
          <cell r="D39">
            <v>1208</v>
          </cell>
          <cell r="F39">
            <v>1172</v>
          </cell>
        </row>
        <row r="40">
          <cell r="C40">
            <v>831</v>
          </cell>
          <cell r="D40">
            <v>890</v>
          </cell>
          <cell r="F40">
            <v>777</v>
          </cell>
        </row>
        <row r="41">
          <cell r="C41">
            <v>713</v>
          </cell>
          <cell r="D41">
            <v>785</v>
          </cell>
          <cell r="F41">
            <v>612</v>
          </cell>
        </row>
        <row r="42">
          <cell r="C42">
            <v>931</v>
          </cell>
          <cell r="D42">
            <v>933</v>
          </cell>
          <cell r="F42">
            <v>893</v>
          </cell>
        </row>
        <row r="43">
          <cell r="C43">
            <v>108</v>
          </cell>
          <cell r="D43">
            <v>135</v>
          </cell>
          <cell r="F43">
            <v>146</v>
          </cell>
        </row>
        <row r="44">
          <cell r="C44">
            <v>881</v>
          </cell>
          <cell r="D44">
            <v>980</v>
          </cell>
          <cell r="F44">
            <v>959</v>
          </cell>
        </row>
        <row r="45">
          <cell r="C45">
            <v>906</v>
          </cell>
          <cell r="D45">
            <v>919</v>
          </cell>
          <cell r="F45">
            <v>843</v>
          </cell>
        </row>
        <row r="46">
          <cell r="C46">
            <v>448</v>
          </cell>
          <cell r="D46">
            <v>513</v>
          </cell>
          <cell r="F46">
            <v>456</v>
          </cell>
        </row>
        <row r="47">
          <cell r="C47">
            <v>30</v>
          </cell>
          <cell r="D47">
            <v>30</v>
          </cell>
          <cell r="F47">
            <v>30</v>
          </cell>
        </row>
        <row r="48">
          <cell r="C48">
            <v>383</v>
          </cell>
          <cell r="D48">
            <v>433</v>
          </cell>
          <cell r="F48">
            <v>341</v>
          </cell>
        </row>
        <row r="49">
          <cell r="C49">
            <v>352</v>
          </cell>
          <cell r="D49">
            <v>415</v>
          </cell>
          <cell r="F49">
            <v>297</v>
          </cell>
        </row>
        <row r="50">
          <cell r="C50">
            <v>760</v>
          </cell>
          <cell r="D50">
            <v>814</v>
          </cell>
          <cell r="F50">
            <v>633</v>
          </cell>
        </row>
        <row r="51">
          <cell r="C51">
            <v>475</v>
          </cell>
          <cell r="D51">
            <v>487</v>
          </cell>
          <cell r="F51">
            <v>396</v>
          </cell>
        </row>
        <row r="52">
          <cell r="C52">
            <v>465</v>
          </cell>
          <cell r="D52">
            <v>559</v>
          </cell>
          <cell r="F52">
            <v>467</v>
          </cell>
        </row>
        <row r="53">
          <cell r="C53">
            <v>636</v>
          </cell>
          <cell r="D53">
            <v>668</v>
          </cell>
          <cell r="F53">
            <v>545</v>
          </cell>
        </row>
        <row r="54">
          <cell r="C54">
            <v>462</v>
          </cell>
          <cell r="D54">
            <v>557</v>
          </cell>
          <cell r="F54">
            <v>439</v>
          </cell>
        </row>
        <row r="55">
          <cell r="C55">
            <v>486</v>
          </cell>
          <cell r="D55">
            <v>551</v>
          </cell>
          <cell r="F55">
            <v>431</v>
          </cell>
        </row>
        <row r="56">
          <cell r="C56">
            <v>653</v>
          </cell>
          <cell r="D56">
            <v>765</v>
          </cell>
          <cell r="F56">
            <v>635</v>
          </cell>
        </row>
        <row r="57">
          <cell r="C57">
            <v>192</v>
          </cell>
          <cell r="D57">
            <v>191</v>
          </cell>
          <cell r="F57">
            <v>170</v>
          </cell>
        </row>
        <row r="58">
          <cell r="C58">
            <v>664</v>
          </cell>
          <cell r="D58">
            <v>759</v>
          </cell>
          <cell r="F58">
            <v>644</v>
          </cell>
        </row>
        <row r="59">
          <cell r="C59">
            <v>392</v>
          </cell>
          <cell r="D59">
            <v>417</v>
          </cell>
          <cell r="F59">
            <v>346</v>
          </cell>
        </row>
        <row r="60">
          <cell r="C60">
            <v>191</v>
          </cell>
          <cell r="D60">
            <v>193</v>
          </cell>
          <cell r="F60">
            <v>174</v>
          </cell>
        </row>
        <row r="61">
          <cell r="C61">
            <v>78</v>
          </cell>
          <cell r="D61">
            <v>83</v>
          </cell>
          <cell r="F61">
            <v>61</v>
          </cell>
        </row>
        <row r="62">
          <cell r="C62">
            <v>698</v>
          </cell>
          <cell r="D62">
            <v>742</v>
          </cell>
          <cell r="F62">
            <v>582</v>
          </cell>
        </row>
        <row r="63">
          <cell r="C63">
            <v>674</v>
          </cell>
          <cell r="D63">
            <v>754</v>
          </cell>
          <cell r="F63">
            <v>684</v>
          </cell>
        </row>
        <row r="64">
          <cell r="C64">
            <v>537</v>
          </cell>
          <cell r="D64">
            <v>620</v>
          </cell>
          <cell r="F64">
            <v>566</v>
          </cell>
        </row>
        <row r="65">
          <cell r="C65">
            <v>227</v>
          </cell>
          <cell r="D65">
            <v>224</v>
          </cell>
          <cell r="F65">
            <v>266</v>
          </cell>
        </row>
        <row r="66">
          <cell r="C66">
            <v>93</v>
          </cell>
          <cell r="D66">
            <v>116</v>
          </cell>
          <cell r="F66">
            <v>77</v>
          </cell>
        </row>
        <row r="67">
          <cell r="C67">
            <v>59</v>
          </cell>
          <cell r="D67">
            <v>69</v>
          </cell>
          <cell r="F67">
            <v>51</v>
          </cell>
        </row>
        <row r="68">
          <cell r="C68">
            <v>145</v>
          </cell>
          <cell r="D68">
            <v>188</v>
          </cell>
          <cell r="F68">
            <v>136</v>
          </cell>
        </row>
        <row r="69">
          <cell r="C69">
            <v>166</v>
          </cell>
          <cell r="D69">
            <v>168</v>
          </cell>
          <cell r="F69">
            <v>170</v>
          </cell>
        </row>
        <row r="70">
          <cell r="C70">
            <v>587</v>
          </cell>
          <cell r="D70">
            <v>653</v>
          </cell>
          <cell r="F70">
            <v>573</v>
          </cell>
        </row>
        <row r="71">
          <cell r="C71">
            <v>233</v>
          </cell>
          <cell r="D71">
            <v>278</v>
          </cell>
          <cell r="F71">
            <v>264</v>
          </cell>
        </row>
        <row r="72">
          <cell r="C72">
            <v>16</v>
          </cell>
          <cell r="D72">
            <v>16</v>
          </cell>
          <cell r="F72">
            <v>22</v>
          </cell>
        </row>
        <row r="73">
          <cell r="C73">
            <v>226</v>
          </cell>
          <cell r="D73">
            <v>237</v>
          </cell>
          <cell r="F73">
            <v>211</v>
          </cell>
        </row>
        <row r="74">
          <cell r="C74">
            <v>817</v>
          </cell>
          <cell r="D74">
            <v>795</v>
          </cell>
          <cell r="F74">
            <v>705</v>
          </cell>
        </row>
        <row r="75">
          <cell r="C75">
            <v>725</v>
          </cell>
          <cell r="D75">
            <v>708</v>
          </cell>
          <cell r="F75">
            <v>644</v>
          </cell>
        </row>
        <row r="76">
          <cell r="C76">
            <v>1</v>
          </cell>
          <cell r="D76">
            <v>1</v>
          </cell>
          <cell r="F76">
            <v>1</v>
          </cell>
        </row>
        <row r="77">
          <cell r="C77">
            <v>25</v>
          </cell>
          <cell r="D77">
            <v>27</v>
          </cell>
          <cell r="F77">
            <v>24</v>
          </cell>
        </row>
        <row r="78">
          <cell r="C78">
            <v>427</v>
          </cell>
          <cell r="D78">
            <v>451</v>
          </cell>
          <cell r="F78">
            <v>391</v>
          </cell>
        </row>
        <row r="79">
          <cell r="C79">
            <v>801</v>
          </cell>
          <cell r="D79">
            <v>861</v>
          </cell>
          <cell r="F79">
            <v>709</v>
          </cell>
        </row>
        <row r="80">
          <cell r="C80">
            <v>136</v>
          </cell>
          <cell r="D80">
            <v>150</v>
          </cell>
          <cell r="F80">
            <v>140</v>
          </cell>
        </row>
        <row r="81">
          <cell r="C81">
            <v>374</v>
          </cell>
          <cell r="D81">
            <v>394</v>
          </cell>
          <cell r="F81">
            <v>331</v>
          </cell>
        </row>
        <row r="82">
          <cell r="C82">
            <v>468</v>
          </cell>
          <cell r="D82">
            <v>549</v>
          </cell>
          <cell r="F82">
            <v>477</v>
          </cell>
        </row>
        <row r="83">
          <cell r="C83">
            <v>2</v>
          </cell>
          <cell r="D83">
            <v>0</v>
          </cell>
          <cell r="F83">
            <v>2</v>
          </cell>
        </row>
        <row r="84">
          <cell r="C84">
            <v>149</v>
          </cell>
          <cell r="D84">
            <v>177</v>
          </cell>
          <cell r="F84">
            <v>163</v>
          </cell>
        </row>
        <row r="85">
          <cell r="C85">
            <v>568</v>
          </cell>
          <cell r="D85">
            <v>582</v>
          </cell>
          <cell r="F85">
            <v>599</v>
          </cell>
        </row>
        <row r="86">
          <cell r="C86">
            <v>356</v>
          </cell>
          <cell r="D86">
            <v>391</v>
          </cell>
          <cell r="F86">
            <v>314</v>
          </cell>
        </row>
        <row r="87">
          <cell r="C87">
            <v>663</v>
          </cell>
          <cell r="D87">
            <v>733</v>
          </cell>
          <cell r="F87">
            <v>709</v>
          </cell>
        </row>
        <row r="88">
          <cell r="C88">
            <v>248</v>
          </cell>
          <cell r="D88">
            <v>248</v>
          </cell>
          <cell r="F88">
            <v>243</v>
          </cell>
        </row>
        <row r="89">
          <cell r="C89">
            <v>247</v>
          </cell>
          <cell r="D89">
            <v>270</v>
          </cell>
          <cell r="F89">
            <v>243</v>
          </cell>
        </row>
        <row r="90">
          <cell r="C90">
            <v>453</v>
          </cell>
          <cell r="D90">
            <v>526</v>
          </cell>
          <cell r="F90">
            <v>468</v>
          </cell>
        </row>
        <row r="91">
          <cell r="C91">
            <v>410</v>
          </cell>
          <cell r="D91">
            <v>445</v>
          </cell>
          <cell r="F91">
            <v>349</v>
          </cell>
        </row>
        <row r="92">
          <cell r="C92">
            <v>447</v>
          </cell>
          <cell r="D92">
            <v>437</v>
          </cell>
          <cell r="F92">
            <v>427</v>
          </cell>
        </row>
        <row r="93">
          <cell r="C93">
            <v>309</v>
          </cell>
          <cell r="D93">
            <v>363</v>
          </cell>
          <cell r="F93">
            <v>376</v>
          </cell>
        </row>
        <row r="94">
          <cell r="C94">
            <v>819</v>
          </cell>
          <cell r="D94">
            <v>973</v>
          </cell>
          <cell r="F94">
            <v>1020</v>
          </cell>
        </row>
        <row r="95">
          <cell r="C95">
            <v>712</v>
          </cell>
          <cell r="D95">
            <v>803</v>
          </cell>
          <cell r="F95">
            <v>747</v>
          </cell>
        </row>
        <row r="96">
          <cell r="C96">
            <v>244</v>
          </cell>
          <cell r="D96">
            <v>282</v>
          </cell>
          <cell r="F96">
            <v>225</v>
          </cell>
        </row>
        <row r="97">
          <cell r="C97">
            <v>773</v>
          </cell>
          <cell r="D97">
            <v>788</v>
          </cell>
          <cell r="F97">
            <v>668</v>
          </cell>
        </row>
        <row r="98">
          <cell r="C98">
            <v>1157</v>
          </cell>
          <cell r="D98">
            <v>1386</v>
          </cell>
          <cell r="F98">
            <v>1279</v>
          </cell>
        </row>
        <row r="99">
          <cell r="C99">
            <v>686</v>
          </cell>
          <cell r="D99">
            <v>781</v>
          </cell>
          <cell r="F99">
            <v>735</v>
          </cell>
        </row>
        <row r="100">
          <cell r="C100">
            <v>98</v>
          </cell>
          <cell r="D100">
            <v>83</v>
          </cell>
          <cell r="F100">
            <v>117</v>
          </cell>
        </row>
        <row r="101">
          <cell r="C101">
            <v>130</v>
          </cell>
          <cell r="D101">
            <v>136</v>
          </cell>
          <cell r="F101">
            <v>116</v>
          </cell>
        </row>
        <row r="102">
          <cell r="C102">
            <v>935</v>
          </cell>
          <cell r="D102">
            <v>1081</v>
          </cell>
          <cell r="F102">
            <v>1049</v>
          </cell>
        </row>
        <row r="103">
          <cell r="C103">
            <v>5</v>
          </cell>
          <cell r="D103">
            <v>4</v>
          </cell>
          <cell r="F103">
            <v>5</v>
          </cell>
        </row>
        <row r="104">
          <cell r="C104">
            <v>116</v>
          </cell>
          <cell r="D104">
            <v>131</v>
          </cell>
          <cell r="F104">
            <v>97</v>
          </cell>
        </row>
        <row r="105">
          <cell r="C105">
            <v>9</v>
          </cell>
          <cell r="D105">
            <v>8</v>
          </cell>
          <cell r="F105">
            <v>8</v>
          </cell>
        </row>
        <row r="106">
          <cell r="C106">
            <v>179</v>
          </cell>
          <cell r="D106">
            <v>174</v>
          </cell>
          <cell r="F106">
            <v>198</v>
          </cell>
        </row>
        <row r="107">
          <cell r="C107">
            <v>34</v>
          </cell>
          <cell r="D107">
            <v>31</v>
          </cell>
          <cell r="F107">
            <v>33</v>
          </cell>
        </row>
        <row r="108">
          <cell r="C108">
            <v>28</v>
          </cell>
          <cell r="D108">
            <v>23</v>
          </cell>
          <cell r="F108">
            <v>23</v>
          </cell>
        </row>
        <row r="109">
          <cell r="C109">
            <v>720</v>
          </cell>
          <cell r="D109">
            <v>596</v>
          </cell>
          <cell r="F109">
            <v>766</v>
          </cell>
        </row>
        <row r="110">
          <cell r="C110">
            <v>433</v>
          </cell>
          <cell r="D110">
            <v>474</v>
          </cell>
          <cell r="F110">
            <v>413</v>
          </cell>
        </row>
        <row r="111">
          <cell r="C111">
            <v>344</v>
          </cell>
          <cell r="D111">
            <v>401</v>
          </cell>
          <cell r="F111">
            <v>353</v>
          </cell>
        </row>
        <row r="112">
          <cell r="C112">
            <v>705</v>
          </cell>
          <cell r="D112">
            <v>852</v>
          </cell>
          <cell r="F112">
            <v>793</v>
          </cell>
        </row>
        <row r="113">
          <cell r="C113">
            <v>540</v>
          </cell>
          <cell r="D113">
            <v>632</v>
          </cell>
          <cell r="F113">
            <v>729</v>
          </cell>
        </row>
        <row r="114">
          <cell r="C114">
            <v>420</v>
          </cell>
          <cell r="D114">
            <v>419</v>
          </cell>
          <cell r="F114">
            <v>503</v>
          </cell>
        </row>
        <row r="115">
          <cell r="C115">
            <v>913</v>
          </cell>
          <cell r="D115">
            <v>1117</v>
          </cell>
          <cell r="F115">
            <v>1155</v>
          </cell>
        </row>
        <row r="116">
          <cell r="C116">
            <v>98</v>
          </cell>
          <cell r="D116">
            <v>94</v>
          </cell>
          <cell r="F116">
            <v>101</v>
          </cell>
        </row>
        <row r="117">
          <cell r="C117">
            <v>102</v>
          </cell>
          <cell r="D117">
            <v>126</v>
          </cell>
          <cell r="F117">
            <v>113</v>
          </cell>
        </row>
        <row r="118">
          <cell r="C118">
            <v>699</v>
          </cell>
          <cell r="D118">
            <v>677</v>
          </cell>
          <cell r="F118">
            <v>667</v>
          </cell>
        </row>
        <row r="119">
          <cell r="C119">
            <v>748</v>
          </cell>
          <cell r="D119">
            <v>902</v>
          </cell>
          <cell r="F119">
            <v>767</v>
          </cell>
        </row>
        <row r="120">
          <cell r="C120">
            <v>367</v>
          </cell>
          <cell r="D120">
            <v>342</v>
          </cell>
          <cell r="F120">
            <v>339</v>
          </cell>
        </row>
        <row r="121">
          <cell r="C121">
            <v>499</v>
          </cell>
          <cell r="D121">
            <v>560</v>
          </cell>
          <cell r="F121">
            <v>438</v>
          </cell>
        </row>
        <row r="122">
          <cell r="C122">
            <v>392</v>
          </cell>
          <cell r="D122">
            <v>462</v>
          </cell>
          <cell r="F122">
            <v>383</v>
          </cell>
        </row>
        <row r="123">
          <cell r="C123">
            <v>182</v>
          </cell>
          <cell r="D123">
            <v>170</v>
          </cell>
          <cell r="F123">
            <v>135</v>
          </cell>
        </row>
        <row r="124">
          <cell r="C124">
            <v>65</v>
          </cell>
          <cell r="D124">
            <v>54</v>
          </cell>
          <cell r="F124">
            <v>69</v>
          </cell>
        </row>
        <row r="125">
          <cell r="C125">
            <v>301</v>
          </cell>
          <cell r="D125">
            <v>271</v>
          </cell>
          <cell r="F125">
            <v>291</v>
          </cell>
        </row>
        <row r="126">
          <cell r="C126">
            <v>326</v>
          </cell>
          <cell r="D126">
            <v>333</v>
          </cell>
          <cell r="F126">
            <v>321</v>
          </cell>
        </row>
        <row r="127">
          <cell r="C127">
            <v>345</v>
          </cell>
          <cell r="D127">
            <v>375</v>
          </cell>
          <cell r="F127">
            <v>346</v>
          </cell>
        </row>
        <row r="128">
          <cell r="C128">
            <v>212</v>
          </cell>
          <cell r="D128">
            <v>253</v>
          </cell>
          <cell r="F128">
            <v>188</v>
          </cell>
        </row>
        <row r="129">
          <cell r="C129">
            <v>294</v>
          </cell>
          <cell r="D129">
            <v>353</v>
          </cell>
          <cell r="F129">
            <v>305</v>
          </cell>
        </row>
        <row r="130">
          <cell r="C130">
            <v>380</v>
          </cell>
          <cell r="D130">
            <v>278</v>
          </cell>
          <cell r="F130">
            <v>424</v>
          </cell>
        </row>
        <row r="131">
          <cell r="C131">
            <v>406</v>
          </cell>
          <cell r="D131">
            <v>390</v>
          </cell>
          <cell r="F131">
            <v>454</v>
          </cell>
        </row>
        <row r="132">
          <cell r="C132">
            <v>574</v>
          </cell>
          <cell r="D132">
            <v>567</v>
          </cell>
          <cell r="F132">
            <v>629</v>
          </cell>
        </row>
        <row r="133">
          <cell r="C133">
            <v>777</v>
          </cell>
          <cell r="D133">
            <v>728</v>
          </cell>
          <cell r="F133">
            <v>740</v>
          </cell>
        </row>
        <row r="134">
          <cell r="C134">
            <v>1279</v>
          </cell>
          <cell r="D134">
            <v>1342</v>
          </cell>
          <cell r="F134">
            <v>1278</v>
          </cell>
        </row>
        <row r="135">
          <cell r="C135">
            <v>986</v>
          </cell>
          <cell r="D135">
            <v>1121</v>
          </cell>
          <cell r="F135">
            <v>1025</v>
          </cell>
        </row>
        <row r="136">
          <cell r="C136">
            <v>219</v>
          </cell>
          <cell r="D136">
            <v>181</v>
          </cell>
          <cell r="F136">
            <v>224</v>
          </cell>
        </row>
        <row r="137">
          <cell r="C137">
            <v>310</v>
          </cell>
          <cell r="D137">
            <v>303</v>
          </cell>
          <cell r="F137">
            <v>273</v>
          </cell>
        </row>
        <row r="138">
          <cell r="C138">
            <v>605</v>
          </cell>
          <cell r="D138">
            <v>696</v>
          </cell>
          <cell r="F138">
            <v>524</v>
          </cell>
        </row>
        <row r="139">
          <cell r="C139">
            <v>151</v>
          </cell>
          <cell r="D139">
            <v>172</v>
          </cell>
          <cell r="F139">
            <v>112</v>
          </cell>
        </row>
        <row r="140">
          <cell r="C140">
            <v>236</v>
          </cell>
          <cell r="D140">
            <v>258</v>
          </cell>
          <cell r="F140">
            <v>229</v>
          </cell>
        </row>
        <row r="141">
          <cell r="C141">
            <v>582</v>
          </cell>
          <cell r="D141">
            <v>633</v>
          </cell>
          <cell r="F141">
            <v>561</v>
          </cell>
        </row>
        <row r="142">
          <cell r="C142">
            <v>48</v>
          </cell>
          <cell r="D142">
            <v>54</v>
          </cell>
          <cell r="F142">
            <v>51</v>
          </cell>
        </row>
        <row r="143">
          <cell r="C143">
            <v>81</v>
          </cell>
          <cell r="D143">
            <v>104</v>
          </cell>
          <cell r="F143">
            <v>86</v>
          </cell>
        </row>
        <row r="144">
          <cell r="C144">
            <v>457</v>
          </cell>
          <cell r="D144">
            <v>468</v>
          </cell>
          <cell r="F144">
            <v>251</v>
          </cell>
        </row>
        <row r="145">
          <cell r="C145">
            <v>146</v>
          </cell>
          <cell r="D145">
            <v>129</v>
          </cell>
          <cell r="F145">
            <v>76</v>
          </cell>
        </row>
        <row r="146">
          <cell r="C146">
            <v>255</v>
          </cell>
          <cell r="D146">
            <v>244</v>
          </cell>
          <cell r="F146">
            <v>146</v>
          </cell>
        </row>
        <row r="147">
          <cell r="C147">
            <v>194</v>
          </cell>
          <cell r="D147">
            <v>157</v>
          </cell>
          <cell r="F147">
            <v>238</v>
          </cell>
        </row>
        <row r="148">
          <cell r="C148">
            <v>495</v>
          </cell>
          <cell r="D148">
            <v>528</v>
          </cell>
          <cell r="F148">
            <v>452</v>
          </cell>
        </row>
        <row r="149">
          <cell r="C149">
            <v>367</v>
          </cell>
          <cell r="D149">
            <v>390</v>
          </cell>
          <cell r="F149">
            <v>232</v>
          </cell>
        </row>
        <row r="150">
          <cell r="C150">
            <v>1189</v>
          </cell>
          <cell r="D150">
            <v>1245</v>
          </cell>
          <cell r="F150">
            <v>788</v>
          </cell>
        </row>
        <row r="151">
          <cell r="C151">
            <v>436</v>
          </cell>
          <cell r="D151">
            <v>433</v>
          </cell>
          <cell r="F151">
            <v>243</v>
          </cell>
        </row>
        <row r="152">
          <cell r="C152">
            <v>552</v>
          </cell>
          <cell r="D152">
            <v>586</v>
          </cell>
          <cell r="F152">
            <v>318</v>
          </cell>
        </row>
        <row r="153">
          <cell r="C153">
            <v>111</v>
          </cell>
          <cell r="D153">
            <v>119</v>
          </cell>
          <cell r="F153">
            <v>72</v>
          </cell>
        </row>
        <row r="154">
          <cell r="C154">
            <v>106</v>
          </cell>
          <cell r="D154">
            <v>112</v>
          </cell>
          <cell r="F154">
            <v>72</v>
          </cell>
        </row>
        <row r="155">
          <cell r="C155">
            <v>212</v>
          </cell>
          <cell r="D155">
            <v>213</v>
          </cell>
          <cell r="F155">
            <v>130</v>
          </cell>
        </row>
        <row r="156">
          <cell r="C156">
            <v>315</v>
          </cell>
          <cell r="D156">
            <v>309</v>
          </cell>
          <cell r="F156">
            <v>200</v>
          </cell>
        </row>
        <row r="157">
          <cell r="C157">
            <v>563</v>
          </cell>
          <cell r="D157">
            <v>608</v>
          </cell>
          <cell r="F157">
            <v>350</v>
          </cell>
        </row>
        <row r="158">
          <cell r="C158">
            <v>540</v>
          </cell>
          <cell r="D158">
            <v>552</v>
          </cell>
          <cell r="F158">
            <v>338</v>
          </cell>
        </row>
        <row r="159">
          <cell r="C159">
            <v>598</v>
          </cell>
          <cell r="D159">
            <v>559</v>
          </cell>
          <cell r="F159">
            <v>326</v>
          </cell>
        </row>
        <row r="160">
          <cell r="C160">
            <v>364</v>
          </cell>
          <cell r="D160">
            <v>389</v>
          </cell>
          <cell r="F160">
            <v>225</v>
          </cell>
        </row>
        <row r="161">
          <cell r="C161">
            <v>203</v>
          </cell>
          <cell r="D161">
            <v>221</v>
          </cell>
          <cell r="F161">
            <v>139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5"/>
  <sheetViews>
    <sheetView tabSelected="1" workbookViewId="0">
      <selection sqref="A1:Y62"/>
    </sheetView>
  </sheetViews>
  <sheetFormatPr defaultRowHeight="13"/>
  <cols>
    <col min="1" max="1" width="1.625" style="1" customWidth="1"/>
    <col min="2" max="2" width="12.375" style="1" bestFit="1" customWidth="1"/>
    <col min="3" max="6" width="9.125" style="1" bestFit="1" customWidth="1"/>
    <col min="7" max="7" width="2.625" style="1" customWidth="1"/>
    <col min="8" max="8" width="12.25" style="1" bestFit="1" customWidth="1"/>
    <col min="9" max="12" width="9.125" style="1" bestFit="1" customWidth="1"/>
    <col min="13" max="13" width="2.625" style="1" customWidth="1"/>
    <col min="14" max="14" width="12.625" style="1" customWidth="1"/>
    <col min="15" max="15" width="9.125" style="1" bestFit="1" customWidth="1"/>
    <col min="16" max="18" width="9" style="1" bestFit="1" customWidth="1"/>
    <col min="19" max="19" width="2.625" style="1" customWidth="1"/>
    <col min="20" max="20" width="12.625" style="1" customWidth="1"/>
    <col min="21" max="21" width="9" style="1" bestFit="1" customWidth="1"/>
    <col min="22" max="22" width="10.375" style="1" bestFit="1" customWidth="1"/>
    <col min="23" max="23" width="9" style="1" bestFit="1" customWidth="1"/>
    <col min="24" max="16384" width="9" style="1" customWidth="1"/>
  </cols>
  <sheetData>
    <row r="1" spans="1:25" ht="13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/>
      <c r="B2" s="2" t="s">
        <v>1</v>
      </c>
      <c r="C2" s="17" t="s">
        <v>6</v>
      </c>
      <c r="D2" s="30" t="s">
        <v>7</v>
      </c>
      <c r="E2" s="34"/>
      <c r="F2" s="35"/>
      <c r="G2" s="1"/>
      <c r="H2" s="1"/>
      <c r="I2" s="56" t="s">
        <v>2</v>
      </c>
      <c r="J2" s="56"/>
      <c r="K2" s="56"/>
      <c r="L2" s="56"/>
      <c r="M2" s="56"/>
      <c r="N2" s="56"/>
      <c r="O2" s="56"/>
      <c r="P2" s="56"/>
      <c r="Q2" s="56"/>
      <c r="R2" s="56"/>
      <c r="S2" s="1"/>
      <c r="T2" s="1"/>
      <c r="U2" s="1"/>
      <c r="V2" s="1"/>
      <c r="W2" s="1"/>
      <c r="X2" s="1"/>
      <c r="Y2" s="1"/>
    </row>
    <row r="3" spans="1:25" ht="13.75">
      <c r="A3" s="1"/>
      <c r="B3" s="3"/>
      <c r="C3" s="18"/>
      <c r="D3" s="31" t="s">
        <v>8</v>
      </c>
      <c r="E3" s="31" t="s">
        <v>4</v>
      </c>
      <c r="F3" s="36" t="s">
        <v>9</v>
      </c>
      <c r="G3" s="1"/>
      <c r="H3" s="1"/>
      <c r="I3" s="56"/>
      <c r="J3" s="56"/>
      <c r="K3" s="56"/>
      <c r="L3" s="56"/>
      <c r="M3" s="56"/>
      <c r="N3" s="56"/>
      <c r="O3" s="56"/>
      <c r="P3" s="56"/>
      <c r="Q3" s="56"/>
      <c r="R3" s="56"/>
      <c r="S3" s="1"/>
      <c r="T3" s="1"/>
      <c r="U3" s="1"/>
      <c r="V3" s="1"/>
      <c r="W3" s="1"/>
      <c r="X3" s="1"/>
      <c r="Y3" s="1"/>
    </row>
    <row r="4" spans="1:25" ht="13.75">
      <c r="A4" s="1"/>
      <c r="B4" s="4"/>
      <c r="C4" s="19">
        <f>O35+U42+U56</f>
        <v>65018</v>
      </c>
      <c r="D4" s="19">
        <f>P35+V42+V56</f>
        <v>67188</v>
      </c>
      <c r="E4" s="19">
        <f>Q35+W42+W56</f>
        <v>73400</v>
      </c>
      <c r="F4" s="37">
        <f>R35+X42+X56</f>
        <v>140588</v>
      </c>
      <c r="G4" s="1"/>
      <c r="H4" s="1"/>
      <c r="I4" s="56"/>
      <c r="J4" s="56"/>
      <c r="K4" s="56"/>
      <c r="L4" s="56"/>
      <c r="M4" s="56"/>
      <c r="N4" s="56"/>
      <c r="O4" s="56"/>
      <c r="P4" s="56"/>
      <c r="Q4" s="56"/>
      <c r="R4" s="56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5" t="s">
        <v>178</v>
      </c>
      <c r="W6" s="95"/>
      <c r="X6" s="95"/>
      <c r="Y6" s="1"/>
    </row>
    <row r="7" spans="1:25" ht="13.75">
      <c r="A7" s="1"/>
      <c r="B7" s="5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75">
      <c r="A8" s="1"/>
      <c r="B8" s="6" t="s">
        <v>18</v>
      </c>
      <c r="C8" s="20" t="s">
        <v>6</v>
      </c>
      <c r="D8" s="20" t="s">
        <v>8</v>
      </c>
      <c r="E8" s="20" t="s">
        <v>4</v>
      </c>
      <c r="F8" s="38" t="s">
        <v>9</v>
      </c>
      <c r="G8" s="1"/>
      <c r="H8" s="6" t="s">
        <v>18</v>
      </c>
      <c r="I8" s="20" t="s">
        <v>6</v>
      </c>
      <c r="J8" s="20" t="s">
        <v>8</v>
      </c>
      <c r="K8" s="20" t="s">
        <v>4</v>
      </c>
      <c r="L8" s="38" t="s">
        <v>9</v>
      </c>
      <c r="M8" s="1"/>
      <c r="N8" s="6" t="s">
        <v>18</v>
      </c>
      <c r="O8" s="20" t="s">
        <v>6</v>
      </c>
      <c r="P8" s="20" t="s">
        <v>8</v>
      </c>
      <c r="Q8" s="20" t="s">
        <v>4</v>
      </c>
      <c r="R8" s="38" t="s">
        <v>9</v>
      </c>
      <c r="S8" s="1"/>
      <c r="T8" s="6" t="s">
        <v>18</v>
      </c>
      <c r="U8" s="20" t="s">
        <v>6</v>
      </c>
      <c r="V8" s="20" t="s">
        <v>8</v>
      </c>
      <c r="W8" s="20" t="s">
        <v>4</v>
      </c>
      <c r="X8" s="38" t="s">
        <v>9</v>
      </c>
      <c r="Y8" s="1"/>
    </row>
    <row r="9" spans="1:25">
      <c r="A9" s="1"/>
      <c r="B9" s="7" t="s">
        <v>19</v>
      </c>
      <c r="C9" s="21">
        <f>'[1]指定区別人口調 (総計)'!F6</f>
        <v>231</v>
      </c>
      <c r="D9" s="21">
        <f>'[1]指定区別人口調 (総計)'!C6</f>
        <v>172</v>
      </c>
      <c r="E9" s="21">
        <f>'[1]指定区別人口調 (総計)'!D6</f>
        <v>212</v>
      </c>
      <c r="F9" s="39">
        <f t="shared" ref="F9:F17" si="0">D9+E9</f>
        <v>384</v>
      </c>
      <c r="G9" s="1"/>
      <c r="H9" s="11" t="s">
        <v>3</v>
      </c>
      <c r="I9" s="57">
        <f>'[1]指定区別人口調 (総計)'!F46</f>
        <v>456</v>
      </c>
      <c r="J9" s="22">
        <f>'[1]指定区別人口調 (総計)'!C46</f>
        <v>448</v>
      </c>
      <c r="K9" s="59">
        <f>'[1]指定区別人口調 (総計)'!D46</f>
        <v>513</v>
      </c>
      <c r="L9" s="61">
        <f t="shared" ref="L9:L15" si="1">J9+K9</f>
        <v>961</v>
      </c>
      <c r="M9" s="1"/>
      <c r="N9" s="11" t="s">
        <v>23</v>
      </c>
      <c r="O9" s="22">
        <f>'[1]指定区別人口調 (総計)'!F87</f>
        <v>709</v>
      </c>
      <c r="P9" s="22">
        <f>'[1]指定区別人口調 (総計)'!C87</f>
        <v>663</v>
      </c>
      <c r="Q9" s="22">
        <f>'[1]指定区別人口調 (総計)'!D87</f>
        <v>733</v>
      </c>
      <c r="R9" s="61">
        <f>P9+Q9</f>
        <v>1396</v>
      </c>
      <c r="S9" s="1"/>
      <c r="T9" s="70" t="s">
        <v>73</v>
      </c>
      <c r="U9" s="22">
        <f>'[1]指定区別人口調 (総計)'!F144</f>
        <v>251</v>
      </c>
      <c r="V9" s="22">
        <f>'[1]指定区別人口調 (総計)'!C144</f>
        <v>457</v>
      </c>
      <c r="W9" s="22">
        <f>'[1]指定区別人口調 (総計)'!D144</f>
        <v>468</v>
      </c>
      <c r="X9" s="61">
        <f>V9+W9</f>
        <v>925</v>
      </c>
      <c r="Y9" s="1"/>
    </row>
    <row r="10" spans="1:25">
      <c r="A10" s="1"/>
      <c r="B10" s="8" t="s">
        <v>21</v>
      </c>
      <c r="C10" s="21">
        <f>'[1]指定区別人口調 (総計)'!F7</f>
        <v>403</v>
      </c>
      <c r="D10" s="21">
        <f>'[1]指定区別人口調 (総計)'!C7</f>
        <v>342</v>
      </c>
      <c r="E10" s="21">
        <f>'[1]指定区別人口調 (総計)'!D7</f>
        <v>443</v>
      </c>
      <c r="F10" s="40">
        <f t="shared" si="0"/>
        <v>785</v>
      </c>
      <c r="G10" s="1"/>
      <c r="H10" s="8" t="s">
        <v>28</v>
      </c>
      <c r="I10" s="22">
        <f>'[1]指定区別人口調 (総計)'!F47</f>
        <v>30</v>
      </c>
      <c r="J10" s="22">
        <f>'[1]指定区別人口調 (総計)'!C47</f>
        <v>30</v>
      </c>
      <c r="K10" s="59">
        <f>'[1]指定区別人口調 (総計)'!D47</f>
        <v>30</v>
      </c>
      <c r="L10" s="44">
        <f t="shared" si="1"/>
        <v>60</v>
      </c>
      <c r="M10" s="1"/>
      <c r="N10" s="8" t="s">
        <v>29</v>
      </c>
      <c r="O10" s="22">
        <f>'[1]指定区別人口調 (総計)'!F88</f>
        <v>243</v>
      </c>
      <c r="P10" s="22">
        <f>'[1]指定区別人口調 (総計)'!C88</f>
        <v>248</v>
      </c>
      <c r="Q10" s="22">
        <f>'[1]指定区別人口調 (総計)'!D88</f>
        <v>248</v>
      </c>
      <c r="R10" s="61">
        <f>P10+Q10</f>
        <v>496</v>
      </c>
      <c r="S10" s="1"/>
      <c r="T10" s="70" t="s">
        <v>104</v>
      </c>
      <c r="U10" s="22">
        <f>'[1]指定区別人口調 (総計)'!F145</f>
        <v>76</v>
      </c>
      <c r="V10" s="22">
        <f>'[1]指定区別人口調 (総計)'!C145</f>
        <v>146</v>
      </c>
      <c r="W10" s="22">
        <f>'[1]指定区別人口調 (総計)'!D145</f>
        <v>129</v>
      </c>
      <c r="X10" s="61">
        <f>V10+W10</f>
        <v>275</v>
      </c>
      <c r="Y10" s="1"/>
    </row>
    <row r="11" spans="1:25" ht="13.75">
      <c r="A11" s="1"/>
      <c r="B11" s="8" t="s">
        <v>14</v>
      </c>
      <c r="C11" s="21">
        <f>'[1]指定区別人口調 (総計)'!F8</f>
        <v>607</v>
      </c>
      <c r="D11" s="21">
        <f>'[1]指定区別人口調 (総計)'!C8</f>
        <v>632</v>
      </c>
      <c r="E11" s="21">
        <f>'[1]指定区別人口調 (総計)'!D8</f>
        <v>716</v>
      </c>
      <c r="F11" s="40">
        <f t="shared" si="0"/>
        <v>1348</v>
      </c>
      <c r="G11" s="1"/>
      <c r="H11" s="8" t="s">
        <v>33</v>
      </c>
      <c r="I11" s="22">
        <f>'[1]指定区別人口調 (総計)'!F48</f>
        <v>341</v>
      </c>
      <c r="J11" s="22">
        <f>'[1]指定区別人口調 (総計)'!C48</f>
        <v>383</v>
      </c>
      <c r="K11" s="59">
        <f>'[1]指定区別人口調 (総計)'!D48</f>
        <v>433</v>
      </c>
      <c r="L11" s="44">
        <f t="shared" si="1"/>
        <v>816</v>
      </c>
      <c r="M11" s="1"/>
      <c r="N11" s="8" t="s">
        <v>5</v>
      </c>
      <c r="O11" s="22">
        <f>'[1]指定区別人口調 (総計)'!F89</f>
        <v>243</v>
      </c>
      <c r="P11" s="22">
        <f>'[1]指定区別人口調 (総計)'!C89</f>
        <v>247</v>
      </c>
      <c r="Q11" s="22">
        <f>'[1]指定区別人口調 (総計)'!D89</f>
        <v>270</v>
      </c>
      <c r="R11" s="61">
        <f>P11+Q11</f>
        <v>517</v>
      </c>
      <c r="S11" s="1"/>
      <c r="T11" s="70" t="s">
        <v>111</v>
      </c>
      <c r="U11" s="76">
        <f>'[1]指定区別人口調 (総計)'!F146</f>
        <v>146</v>
      </c>
      <c r="V11" s="76">
        <f>'[1]指定区別人口調 (総計)'!C146</f>
        <v>255</v>
      </c>
      <c r="W11" s="76">
        <f>'[1]指定区別人口調 (総計)'!D146</f>
        <v>244</v>
      </c>
      <c r="X11" s="84">
        <f>V11+W11</f>
        <v>499</v>
      </c>
      <c r="Y11" s="1"/>
    </row>
    <row r="12" spans="1:25" ht="14.5">
      <c r="A12" s="1"/>
      <c r="B12" s="8" t="s">
        <v>37</v>
      </c>
      <c r="C12" s="21">
        <f>'[1]指定区別人口調 (総計)'!F9</f>
        <v>1211</v>
      </c>
      <c r="D12" s="21">
        <f>'[1]指定区別人口調 (総計)'!C9</f>
        <v>1102</v>
      </c>
      <c r="E12" s="21">
        <f>'[1]指定区別人口調 (総計)'!D9</f>
        <v>1255</v>
      </c>
      <c r="F12" s="40">
        <f t="shared" si="0"/>
        <v>2357</v>
      </c>
      <c r="G12" s="1"/>
      <c r="H12" s="8" t="s">
        <v>38</v>
      </c>
      <c r="I12" s="22">
        <f>'[1]指定区別人口調 (総計)'!F49</f>
        <v>297</v>
      </c>
      <c r="J12" s="22">
        <f>'[1]指定区別人口調 (総計)'!C49</f>
        <v>352</v>
      </c>
      <c r="K12" s="59">
        <f>'[1]指定区別人口調 (総計)'!D49</f>
        <v>415</v>
      </c>
      <c r="L12" s="44">
        <f t="shared" si="1"/>
        <v>767</v>
      </c>
      <c r="M12" s="1"/>
      <c r="N12" s="8" t="s">
        <v>49</v>
      </c>
      <c r="O12" s="22">
        <f>'[1]指定区別人口調 (総計)'!F90</f>
        <v>468</v>
      </c>
      <c r="P12" s="22">
        <f>'[1]指定区別人口調 (総計)'!C90</f>
        <v>453</v>
      </c>
      <c r="Q12" s="22">
        <f>'[1]指定区別人口調 (総計)'!D90</f>
        <v>526</v>
      </c>
      <c r="R12" s="61">
        <f>P12+Q12</f>
        <v>979</v>
      </c>
      <c r="S12" s="1"/>
      <c r="T12" s="65" t="s">
        <v>51</v>
      </c>
      <c r="U12" s="25">
        <f>SUM(U9:U11)</f>
        <v>473</v>
      </c>
      <c r="V12" s="25">
        <f>SUM(V9:V11)</f>
        <v>858</v>
      </c>
      <c r="W12" s="25">
        <f>SUM(W9:W11)</f>
        <v>841</v>
      </c>
      <c r="X12" s="46">
        <f>SUM(X9:X11)</f>
        <v>1699</v>
      </c>
      <c r="Y12" s="1"/>
    </row>
    <row r="13" spans="1:25" ht="13.75">
      <c r="A13" s="1"/>
      <c r="B13" s="8" t="s">
        <v>55</v>
      </c>
      <c r="C13" s="21">
        <f>'[1]指定区別人口調 (総計)'!F10</f>
        <v>788</v>
      </c>
      <c r="D13" s="21">
        <f>'[1]指定区別人口調 (総計)'!C10</f>
        <v>666</v>
      </c>
      <c r="E13" s="21">
        <f>'[1]指定区別人口調 (総計)'!D10</f>
        <v>821</v>
      </c>
      <c r="F13" s="40">
        <f t="shared" si="0"/>
        <v>1487</v>
      </c>
      <c r="G13" s="1"/>
      <c r="H13" s="8" t="s">
        <v>48</v>
      </c>
      <c r="I13" s="22">
        <f>'[1]指定区別人口調 (総計)'!F50</f>
        <v>633</v>
      </c>
      <c r="J13" s="22">
        <f>'[1]指定区別人口調 (総計)'!C50</f>
        <v>760</v>
      </c>
      <c r="K13" s="59">
        <f>'[1]指定区別人口調 (総計)'!D50</f>
        <v>814</v>
      </c>
      <c r="L13" s="44">
        <f t="shared" si="1"/>
        <v>1574</v>
      </c>
      <c r="M13" s="1"/>
      <c r="N13" s="9" t="s">
        <v>42</v>
      </c>
      <c r="O13" s="23">
        <f>'[1]指定区別人口調 (総計)'!F91</f>
        <v>349</v>
      </c>
      <c r="P13" s="23">
        <f>'[1]指定区別人口調 (総計)'!C91</f>
        <v>410</v>
      </c>
      <c r="Q13" s="23">
        <f>'[1]指定区別人口調 (総計)'!D91</f>
        <v>445</v>
      </c>
      <c r="R13" s="61">
        <f>P13+Q13</f>
        <v>855</v>
      </c>
      <c r="S13" s="1"/>
      <c r="T13" s="68" t="s">
        <v>16</v>
      </c>
      <c r="U13" s="26">
        <f>'[1]指定区別人口調 (総計)'!F119</f>
        <v>767</v>
      </c>
      <c r="V13" s="26">
        <f>'[1]指定区別人口調 (総計)'!C119</f>
        <v>748</v>
      </c>
      <c r="W13" s="26">
        <f>'[1]指定区別人口調 (総計)'!D119</f>
        <v>902</v>
      </c>
      <c r="X13" s="61">
        <f t="shared" ref="X13:X18" si="2">V13+W13</f>
        <v>1650</v>
      </c>
      <c r="Y13" s="1"/>
    </row>
    <row r="14" spans="1:25" ht="14.5">
      <c r="A14" s="1"/>
      <c r="B14" s="8" t="s">
        <v>65</v>
      </c>
      <c r="C14" s="21">
        <f>'[1]指定区別人口調 (総計)'!F11</f>
        <v>975</v>
      </c>
      <c r="D14" s="21">
        <f>'[1]指定区別人口調 (総計)'!C11</f>
        <v>804</v>
      </c>
      <c r="E14" s="21">
        <f>'[1]指定区別人口調 (総計)'!D11</f>
        <v>972</v>
      </c>
      <c r="F14" s="40">
        <f t="shared" si="0"/>
        <v>1776</v>
      </c>
      <c r="G14" s="1"/>
      <c r="H14" s="8" t="s">
        <v>66</v>
      </c>
      <c r="I14" s="22">
        <f>'[1]指定区別人口調 (総計)'!F51</f>
        <v>396</v>
      </c>
      <c r="J14" s="22">
        <f>'[1]指定区別人口調 (総計)'!C51</f>
        <v>475</v>
      </c>
      <c r="K14" s="59">
        <f>'[1]指定区別人口調 (総計)'!D51</f>
        <v>487</v>
      </c>
      <c r="L14" s="44">
        <f t="shared" si="1"/>
        <v>962</v>
      </c>
      <c r="M14" s="1"/>
      <c r="N14" s="10" t="s">
        <v>51</v>
      </c>
      <c r="O14" s="24">
        <f>SUM(O9:O13)</f>
        <v>2012</v>
      </c>
      <c r="P14" s="24">
        <f>SUM(P9:P13)</f>
        <v>2021</v>
      </c>
      <c r="Q14" s="24">
        <f>SUM(Q9:Q13)</f>
        <v>2222</v>
      </c>
      <c r="R14" s="46">
        <f>SUM(R9:R13)</f>
        <v>4243</v>
      </c>
      <c r="S14" s="1"/>
      <c r="T14" s="69" t="s">
        <v>56</v>
      </c>
      <c r="U14" s="26">
        <f>'[1]指定区別人口調 (総計)'!F120</f>
        <v>339</v>
      </c>
      <c r="V14" s="26">
        <f>'[1]指定区別人口調 (総計)'!C120</f>
        <v>367</v>
      </c>
      <c r="W14" s="26">
        <f>'[1]指定区別人口調 (総計)'!D120</f>
        <v>342</v>
      </c>
      <c r="X14" s="61">
        <f t="shared" si="2"/>
        <v>709</v>
      </c>
      <c r="Y14" s="1"/>
    </row>
    <row r="15" spans="1:25" ht="13.75">
      <c r="A15" s="1"/>
      <c r="B15" s="8" t="s">
        <v>68</v>
      </c>
      <c r="C15" s="21">
        <f>'[1]指定区別人口調 (総計)'!F12</f>
        <v>320</v>
      </c>
      <c r="D15" s="21">
        <f>'[1]指定区別人口調 (総計)'!C12</f>
        <v>292</v>
      </c>
      <c r="E15" s="21">
        <f>'[1]指定区別人口調 (総計)'!D12</f>
        <v>358</v>
      </c>
      <c r="F15" s="40">
        <f t="shared" si="0"/>
        <v>650</v>
      </c>
      <c r="G15" s="1"/>
      <c r="H15" s="9" t="s">
        <v>69</v>
      </c>
      <c r="I15" s="23">
        <f>'[1]指定区別人口調 (総計)'!F52</f>
        <v>467</v>
      </c>
      <c r="J15" s="23">
        <f>'[1]指定区別人口調 (総計)'!C52</f>
        <v>465</v>
      </c>
      <c r="K15" s="23">
        <f>'[1]指定区別人口調 (総計)'!D52</f>
        <v>559</v>
      </c>
      <c r="L15" s="62">
        <f t="shared" si="1"/>
        <v>1024</v>
      </c>
      <c r="M15" s="1"/>
      <c r="N15" s="11" t="s">
        <v>70</v>
      </c>
      <c r="O15" s="22">
        <f>'[1]指定区別人口調 (総計)'!F92</f>
        <v>427</v>
      </c>
      <c r="P15" s="22">
        <f>'[1]指定区別人口調 (総計)'!C92</f>
        <v>447</v>
      </c>
      <c r="Q15" s="22">
        <f>'[1]指定区別人口調 (総計)'!D92</f>
        <v>437</v>
      </c>
      <c r="R15" s="61">
        <f>P15+Q15</f>
        <v>884</v>
      </c>
      <c r="S15" s="1"/>
      <c r="T15" s="69" t="s">
        <v>46</v>
      </c>
      <c r="U15" s="26">
        <f>'[1]指定区別人口調 (総計)'!F121</f>
        <v>438</v>
      </c>
      <c r="V15" s="26">
        <f>'[1]指定区別人口調 (総計)'!C121</f>
        <v>499</v>
      </c>
      <c r="W15" s="26">
        <f>'[1]指定区別人口調 (総計)'!D121</f>
        <v>560</v>
      </c>
      <c r="X15" s="61">
        <f t="shared" si="2"/>
        <v>1059</v>
      </c>
      <c r="Y15" s="1"/>
    </row>
    <row r="16" spans="1:25" ht="14.5">
      <c r="A16" s="1"/>
      <c r="B16" s="8" t="s">
        <v>41</v>
      </c>
      <c r="C16" s="21">
        <f>'[1]指定区別人口調 (総計)'!F13</f>
        <v>829</v>
      </c>
      <c r="D16" s="21">
        <f>'[1]指定区別人口調 (総計)'!C13</f>
        <v>854</v>
      </c>
      <c r="E16" s="21">
        <f>'[1]指定区別人口調 (総計)'!D13</f>
        <v>964</v>
      </c>
      <c r="F16" s="40">
        <f t="shared" si="0"/>
        <v>1818</v>
      </c>
      <c r="G16" s="1"/>
      <c r="H16" s="10" t="s">
        <v>51</v>
      </c>
      <c r="I16" s="24">
        <f>SUM(I9:I15)</f>
        <v>2620</v>
      </c>
      <c r="J16" s="24">
        <f>SUM(J9:J15)</f>
        <v>2913</v>
      </c>
      <c r="K16" s="60">
        <f>SUM(K9:K15)</f>
        <v>3251</v>
      </c>
      <c r="L16" s="46">
        <f>SUM(L9:L15)</f>
        <v>6164</v>
      </c>
      <c r="M16" s="1"/>
      <c r="N16" s="8" t="s">
        <v>58</v>
      </c>
      <c r="O16" s="22">
        <f>'[1]指定区別人口調 (総計)'!F93</f>
        <v>376</v>
      </c>
      <c r="P16" s="22">
        <f>'[1]指定区別人口調 (総計)'!C93</f>
        <v>309</v>
      </c>
      <c r="Q16" s="22">
        <f>'[1]指定区別人口調 (総計)'!D93</f>
        <v>363</v>
      </c>
      <c r="R16" s="61">
        <f>P16+Q16</f>
        <v>672</v>
      </c>
      <c r="S16" s="1"/>
      <c r="T16" s="69" t="s">
        <v>64</v>
      </c>
      <c r="U16" s="26">
        <f>'[1]指定区別人口調 (総計)'!F122</f>
        <v>383</v>
      </c>
      <c r="V16" s="26">
        <f>'[1]指定区別人口調 (総計)'!C122</f>
        <v>392</v>
      </c>
      <c r="W16" s="26">
        <f>'[1]指定区別人口調 (総計)'!D122</f>
        <v>462</v>
      </c>
      <c r="X16" s="61">
        <f t="shared" si="2"/>
        <v>854</v>
      </c>
      <c r="Y16" s="1"/>
    </row>
    <row r="17" spans="1:25">
      <c r="A17" s="1"/>
      <c r="B17" s="8" t="s">
        <v>12</v>
      </c>
      <c r="C17" s="22">
        <f>'[1]指定区別人口調 (総計)'!F104</f>
        <v>97</v>
      </c>
      <c r="D17" s="22">
        <f>'[1]指定区別人口調 (総計)'!C104</f>
        <v>116</v>
      </c>
      <c r="E17" s="22">
        <f>'[1]指定区別人口調 (総計)'!D104</f>
        <v>131</v>
      </c>
      <c r="F17" s="40">
        <f t="shared" si="0"/>
        <v>247</v>
      </c>
      <c r="G17" s="1"/>
      <c r="H17" s="11" t="s">
        <v>47</v>
      </c>
      <c r="I17" s="22">
        <f>'[1]指定区別人口調 (総計)'!F53</f>
        <v>545</v>
      </c>
      <c r="J17" s="22">
        <f>'[1]指定区別人口調 (総計)'!C53</f>
        <v>636</v>
      </c>
      <c r="K17" s="59">
        <f>'[1]指定区別人口調 (総計)'!D53</f>
        <v>668</v>
      </c>
      <c r="L17" s="61">
        <f>J17+K17</f>
        <v>1304</v>
      </c>
      <c r="M17" s="1"/>
      <c r="N17" s="8" t="s">
        <v>72</v>
      </c>
      <c r="O17" s="22">
        <f>'[1]指定区別人口調 (総計)'!F94</f>
        <v>1020</v>
      </c>
      <c r="P17" s="22">
        <f>'[1]指定区別人口調 (総計)'!C94</f>
        <v>819</v>
      </c>
      <c r="Q17" s="22">
        <f>'[1]指定区別人口調 (総計)'!D94</f>
        <v>973</v>
      </c>
      <c r="R17" s="61">
        <f>P17+Q17</f>
        <v>1792</v>
      </c>
      <c r="S17" s="1"/>
      <c r="T17" s="69" t="s">
        <v>75</v>
      </c>
      <c r="U17" s="26">
        <f>'[1]指定区別人口調 (総計)'!F123</f>
        <v>135</v>
      </c>
      <c r="V17" s="26">
        <f>'[1]指定区別人口調 (総計)'!C123</f>
        <v>182</v>
      </c>
      <c r="W17" s="26">
        <f>'[1]指定区別人口調 (総計)'!D123</f>
        <v>170</v>
      </c>
      <c r="X17" s="61">
        <f t="shared" si="2"/>
        <v>352</v>
      </c>
      <c r="Y17" s="1"/>
    </row>
    <row r="18" spans="1:25" ht="13.75">
      <c r="A18" s="1"/>
      <c r="B18" s="9" t="s">
        <v>80</v>
      </c>
      <c r="C18" s="23">
        <f>'[1]指定区別人口調 (総計)'!F105</f>
        <v>8</v>
      </c>
      <c r="D18" s="23">
        <f>'[1]指定区別人口調 (総計)'!C105</f>
        <v>9</v>
      </c>
      <c r="E18" s="23">
        <f>'[1]指定区別人口調 (総計)'!D105</f>
        <v>8</v>
      </c>
      <c r="F18" s="41">
        <v>17</v>
      </c>
      <c r="G18" s="1"/>
      <c r="H18" s="8" t="s">
        <v>82</v>
      </c>
      <c r="I18" s="22">
        <f>'[1]指定区別人口調 (総計)'!F54</f>
        <v>439</v>
      </c>
      <c r="J18" s="22">
        <f>'[1]指定区別人口調 (総計)'!C54</f>
        <v>462</v>
      </c>
      <c r="K18" s="59">
        <f>'[1]指定区別人口調 (総計)'!D54</f>
        <v>557</v>
      </c>
      <c r="L18" s="44">
        <f>J18+K18</f>
        <v>1019</v>
      </c>
      <c r="M18" s="1"/>
      <c r="N18" s="8" t="s">
        <v>50</v>
      </c>
      <c r="O18" s="22">
        <f>'[1]指定区別人口調 (総計)'!F95</f>
        <v>747</v>
      </c>
      <c r="P18" s="22">
        <f>'[1]指定区別人口調 (総計)'!C95</f>
        <v>712</v>
      </c>
      <c r="Q18" s="22">
        <f>'[1]指定区別人口調 (総計)'!D95</f>
        <v>803</v>
      </c>
      <c r="R18" s="61">
        <f>P18+Q18</f>
        <v>1515</v>
      </c>
      <c r="S18" s="1"/>
      <c r="T18" s="71" t="s">
        <v>31</v>
      </c>
      <c r="U18" s="77">
        <f>'[1]指定区別人口調 (総計)'!F124</f>
        <v>69</v>
      </c>
      <c r="V18" s="77">
        <f>'[1]指定区別人口調 (総計)'!C124</f>
        <v>65</v>
      </c>
      <c r="W18" s="77">
        <f>'[1]指定区別人口調 (総計)'!D124</f>
        <v>54</v>
      </c>
      <c r="X18" s="84">
        <f t="shared" si="2"/>
        <v>119</v>
      </c>
      <c r="Y18" s="1"/>
    </row>
    <row r="19" spans="1:25" ht="14.5">
      <c r="A19" s="1"/>
      <c r="B19" s="10" t="s">
        <v>51</v>
      </c>
      <c r="C19" s="24">
        <f>SUM(C9:C18)</f>
        <v>5469</v>
      </c>
      <c r="D19" s="24">
        <f>SUM(D9:D18)</f>
        <v>4989</v>
      </c>
      <c r="E19" s="24">
        <f>SUM(E9:E18)</f>
        <v>5880</v>
      </c>
      <c r="F19" s="42">
        <f>SUM(F9:F18)</f>
        <v>10869</v>
      </c>
      <c r="G19" s="1"/>
      <c r="H19" s="8" t="s">
        <v>20</v>
      </c>
      <c r="I19" s="22">
        <f>'[1]指定区別人口調 (総計)'!F55</f>
        <v>431</v>
      </c>
      <c r="J19" s="22">
        <f>'[1]指定区別人口調 (総計)'!C55</f>
        <v>486</v>
      </c>
      <c r="K19" s="59">
        <f>'[1]指定区別人口調 (総計)'!D55</f>
        <v>551</v>
      </c>
      <c r="L19" s="44">
        <f>J19+K19</f>
        <v>1037</v>
      </c>
      <c r="M19" s="1"/>
      <c r="N19" s="9" t="s">
        <v>83</v>
      </c>
      <c r="O19" s="23">
        <f>'[1]指定区別人口調 (総計)'!F96</f>
        <v>225</v>
      </c>
      <c r="P19" s="23">
        <f>'[1]指定区別人口調 (総計)'!C96</f>
        <v>244</v>
      </c>
      <c r="Q19" s="23">
        <f>'[1]指定区別人口調 (総計)'!D96</f>
        <v>282</v>
      </c>
      <c r="R19" s="61">
        <f>P19+Q19</f>
        <v>526</v>
      </c>
      <c r="S19" s="1"/>
      <c r="T19" s="65" t="s">
        <v>51</v>
      </c>
      <c r="U19" s="25">
        <f>SUM(U13:U18)</f>
        <v>2131</v>
      </c>
      <c r="V19" s="25">
        <f>SUM(V13:V18)</f>
        <v>2253</v>
      </c>
      <c r="W19" s="25">
        <f>SUM(W13:W18)</f>
        <v>2490</v>
      </c>
      <c r="X19" s="46">
        <f>SUM(X13:X18)</f>
        <v>4743</v>
      </c>
      <c r="Y19" s="1"/>
    </row>
    <row r="20" spans="1:25" ht="14.5">
      <c r="A20" s="1"/>
      <c r="B20" s="11" t="s">
        <v>25</v>
      </c>
      <c r="C20" s="22">
        <f>'[1]指定区別人口調 (総計)'!F14</f>
        <v>359</v>
      </c>
      <c r="D20" s="22">
        <f>'[1]指定区別人口調 (総計)'!C14</f>
        <v>329</v>
      </c>
      <c r="E20" s="22">
        <f>'[1]指定区別人口調 (総計)'!D14</f>
        <v>392</v>
      </c>
      <c r="F20" s="43">
        <f>D20+E20</f>
        <v>721</v>
      </c>
      <c r="G20" s="1"/>
      <c r="H20" s="8" t="s">
        <v>86</v>
      </c>
      <c r="I20" s="22">
        <f>'[1]指定区別人口調 (総計)'!F56</f>
        <v>635</v>
      </c>
      <c r="J20" s="22">
        <f>'[1]指定区別人口調 (総計)'!C56</f>
        <v>653</v>
      </c>
      <c r="K20" s="59">
        <f>'[1]指定区別人口調 (総計)'!D56</f>
        <v>765</v>
      </c>
      <c r="L20" s="44">
        <f>J20+K20</f>
        <v>1418</v>
      </c>
      <c r="M20" s="1"/>
      <c r="N20" s="10" t="s">
        <v>51</v>
      </c>
      <c r="O20" s="24">
        <f>SUM(O15:O19)</f>
        <v>2795</v>
      </c>
      <c r="P20" s="24">
        <f>SUM(P15:P19)</f>
        <v>2531</v>
      </c>
      <c r="Q20" s="24">
        <f>SUM(Q15:Q19)</f>
        <v>2858</v>
      </c>
      <c r="R20" s="46">
        <f>SUM(R15:R19)</f>
        <v>5389</v>
      </c>
      <c r="S20" s="1"/>
      <c r="T20" s="68" t="s">
        <v>84</v>
      </c>
      <c r="U20" s="26">
        <f>'[1]指定区別人口調 (総計)'!F125</f>
        <v>291</v>
      </c>
      <c r="V20" s="26">
        <f>'[1]指定区別人口調 (総計)'!C125</f>
        <v>301</v>
      </c>
      <c r="W20" s="26">
        <f>'[1]指定区別人口調 (総計)'!D125</f>
        <v>271</v>
      </c>
      <c r="X20" s="61">
        <f>V20+W20</f>
        <v>572</v>
      </c>
      <c r="Y20" s="1"/>
    </row>
    <row r="21" spans="1:25" ht="13.75">
      <c r="A21" s="1"/>
      <c r="B21" s="8" t="s">
        <v>87</v>
      </c>
      <c r="C21" s="22">
        <f>'[1]指定区別人口調 (総計)'!F15</f>
        <v>516</v>
      </c>
      <c r="D21" s="22">
        <f>'[1]指定区別人口調 (総計)'!C15</f>
        <v>416</v>
      </c>
      <c r="E21" s="22">
        <f>'[1]指定区別人口調 (総計)'!D15</f>
        <v>475</v>
      </c>
      <c r="F21" s="44">
        <f>D21+E21</f>
        <v>891</v>
      </c>
      <c r="G21" s="1"/>
      <c r="H21" s="9" t="s">
        <v>30</v>
      </c>
      <c r="I21" s="23">
        <f>'[1]指定区別人口調 (総計)'!F57</f>
        <v>170</v>
      </c>
      <c r="J21" s="23">
        <f>'[1]指定区別人口調 (総計)'!C57</f>
        <v>192</v>
      </c>
      <c r="K21" s="23">
        <f>'[1]指定区別人口調 (総計)'!D57</f>
        <v>191</v>
      </c>
      <c r="L21" s="62">
        <f>J21+K21</f>
        <v>383</v>
      </c>
      <c r="M21" s="1"/>
      <c r="N21" s="54" t="s">
        <v>0</v>
      </c>
      <c r="O21" s="58">
        <f>+I31+I37+I41+I46+I51+I55+I60+O14+O20</f>
        <v>14134</v>
      </c>
      <c r="P21" s="58">
        <f>+J31+J37+J41+J46+J51+J55+J60+P14+P20</f>
        <v>14387</v>
      </c>
      <c r="Q21" s="58">
        <f>+K31+K37+K41+K46+K51+K55+K60+Q14+Q20</f>
        <v>15683</v>
      </c>
      <c r="R21" s="79">
        <f>+L31+L37+L41+L46+L51+L55+L60+R14+R20</f>
        <v>30070</v>
      </c>
      <c r="S21" s="1"/>
      <c r="T21" s="69" t="s">
        <v>61</v>
      </c>
      <c r="U21" s="26">
        <f>'[1]指定区別人口調 (総計)'!F126</f>
        <v>321</v>
      </c>
      <c r="V21" s="26">
        <f>'[1]指定区別人口調 (総計)'!C126</f>
        <v>326</v>
      </c>
      <c r="W21" s="26">
        <f>'[1]指定区別人口調 (総計)'!D126</f>
        <v>333</v>
      </c>
      <c r="X21" s="61">
        <f>V21+W21</f>
        <v>659</v>
      </c>
      <c r="Y21" s="1"/>
    </row>
    <row r="22" spans="1:25" ht="14.5">
      <c r="A22" s="1"/>
      <c r="B22" s="8" t="s">
        <v>15</v>
      </c>
      <c r="C22" s="22">
        <f>'[1]指定区別人口調 (総計)'!F16</f>
        <v>538</v>
      </c>
      <c r="D22" s="22">
        <f>'[1]指定区別人口調 (総計)'!C16</f>
        <v>548</v>
      </c>
      <c r="E22" s="22">
        <f>'[1]指定区別人口調 (総計)'!D16</f>
        <v>628</v>
      </c>
      <c r="F22" s="44">
        <f>D22+E22</f>
        <v>1176</v>
      </c>
      <c r="G22" s="1"/>
      <c r="H22" s="10" t="s">
        <v>51</v>
      </c>
      <c r="I22" s="24">
        <f>SUM(I17:I21)</f>
        <v>2220</v>
      </c>
      <c r="J22" s="24">
        <f>SUM(J17:J21)</f>
        <v>2429</v>
      </c>
      <c r="K22" s="60">
        <f>SUM(K17:K21)</f>
        <v>2732</v>
      </c>
      <c r="L22" s="46">
        <f>SUM(L17:L21)</f>
        <v>5161</v>
      </c>
      <c r="M22" s="1"/>
      <c r="N22" s="64" t="s">
        <v>59</v>
      </c>
      <c r="O22" s="24"/>
      <c r="P22" s="24"/>
      <c r="Q22" s="24"/>
      <c r="R22" s="80"/>
      <c r="S22" s="1"/>
      <c r="T22" s="69" t="s">
        <v>53</v>
      </c>
      <c r="U22" s="26">
        <f>'[1]指定区別人口調 (総計)'!F127</f>
        <v>346</v>
      </c>
      <c r="V22" s="26">
        <f>'[1]指定区別人口調 (総計)'!C127</f>
        <v>345</v>
      </c>
      <c r="W22" s="26">
        <f>'[1]指定区別人口調 (総計)'!D127</f>
        <v>375</v>
      </c>
      <c r="X22" s="61">
        <f>V22+W22</f>
        <v>720</v>
      </c>
      <c r="Y22" s="1"/>
    </row>
    <row r="23" spans="1:25">
      <c r="A23" s="1"/>
      <c r="B23" s="8" t="s">
        <v>85</v>
      </c>
      <c r="C23" s="22">
        <f>'[1]指定区別人口調 (総計)'!F17</f>
        <v>461</v>
      </c>
      <c r="D23" s="22">
        <f>'[1]指定区別人口調 (総計)'!C17</f>
        <v>510</v>
      </c>
      <c r="E23" s="22">
        <f>'[1]指定区別人口調 (総計)'!D17</f>
        <v>508</v>
      </c>
      <c r="F23" s="44">
        <f>D23+E23</f>
        <v>1018</v>
      </c>
      <c r="G23" s="1"/>
      <c r="H23" s="54" t="s">
        <v>0</v>
      </c>
      <c r="I23" s="58">
        <f>+C19+C25+C31+C36+C40+C47+C52+C58+I16+I22</f>
        <v>26280</v>
      </c>
      <c r="J23" s="58">
        <f>+D19+D25+D31+D36+D40+D47+D52+D58+J16+J22</f>
        <v>26334</v>
      </c>
      <c r="K23" s="58">
        <f>+E19+E25+E31+E36+E40+E47+E52+E58+K16+K22</f>
        <v>29678</v>
      </c>
      <c r="L23" s="63">
        <f>+F19+F25+F31+F36+F40+F47+F52+F58+L16+L22</f>
        <v>56012</v>
      </c>
      <c r="M23" s="1"/>
      <c r="N23" s="11" t="s">
        <v>27</v>
      </c>
      <c r="O23" s="22">
        <f>'[1]指定区別人口調 (総計)'!F97</f>
        <v>668</v>
      </c>
      <c r="P23" s="22">
        <f>'[1]指定区別人口調 (総計)'!C97</f>
        <v>773</v>
      </c>
      <c r="Q23" s="22">
        <f>'[1]指定区別人口調 (総計)'!D97</f>
        <v>788</v>
      </c>
      <c r="R23" s="61">
        <f>P23+Q23</f>
        <v>1561</v>
      </c>
      <c r="S23" s="1"/>
      <c r="T23" s="69" t="s">
        <v>39</v>
      </c>
      <c r="U23" s="26">
        <f>'[1]指定区別人口調 (総計)'!F128</f>
        <v>188</v>
      </c>
      <c r="V23" s="26">
        <f>'[1]指定区別人口調 (総計)'!C128</f>
        <v>212</v>
      </c>
      <c r="W23" s="26">
        <f>'[1]指定区別人口調 (総計)'!D128</f>
        <v>253</v>
      </c>
      <c r="X23" s="61">
        <f>V23+W23</f>
        <v>465</v>
      </c>
      <c r="Y23" s="1"/>
    </row>
    <row r="24" spans="1:25" ht="13.75">
      <c r="A24" s="1"/>
      <c r="B24" s="9" t="s">
        <v>22</v>
      </c>
      <c r="C24" s="23">
        <f>'[1]指定区別人口調 (総計)'!F18</f>
        <v>267</v>
      </c>
      <c r="D24" s="23">
        <f>'[1]指定区別人口調 (総計)'!C18</f>
        <v>261</v>
      </c>
      <c r="E24" s="23">
        <f>'[1]指定区別人口調 (総計)'!D18</f>
        <v>271</v>
      </c>
      <c r="F24" s="41">
        <f>D24+E24</f>
        <v>532</v>
      </c>
      <c r="G24" s="1"/>
      <c r="H24" s="55" t="s">
        <v>43</v>
      </c>
      <c r="I24" s="24"/>
      <c r="J24" s="24"/>
      <c r="K24" s="24"/>
      <c r="L24" s="42"/>
      <c r="M24" s="1"/>
      <c r="N24" s="8" t="s">
        <v>89</v>
      </c>
      <c r="O24" s="22">
        <f>'[1]指定区別人口調 (総計)'!F98</f>
        <v>1279</v>
      </c>
      <c r="P24" s="22">
        <f>'[1]指定区別人口調 (総計)'!C98</f>
        <v>1157</v>
      </c>
      <c r="Q24" s="22">
        <f>'[1]指定区別人口調 (総計)'!D98</f>
        <v>1386</v>
      </c>
      <c r="R24" s="61">
        <f>P24+Q24</f>
        <v>2543</v>
      </c>
      <c r="S24" s="1"/>
      <c r="T24" s="71" t="s">
        <v>90</v>
      </c>
      <c r="U24" s="77">
        <f>'[1]指定区別人口調 (総計)'!F129</f>
        <v>305</v>
      </c>
      <c r="V24" s="77">
        <f>'[1]指定区別人口調 (総計)'!C129</f>
        <v>294</v>
      </c>
      <c r="W24" s="77">
        <f>'[1]指定区別人口調 (総計)'!D129</f>
        <v>353</v>
      </c>
      <c r="X24" s="84">
        <f>V24+W24</f>
        <v>647</v>
      </c>
      <c r="Y24" s="1"/>
    </row>
    <row r="25" spans="1:25" ht="14.5">
      <c r="A25" s="1"/>
      <c r="B25" s="10" t="s">
        <v>51</v>
      </c>
      <c r="C25" s="24">
        <f>SUM(C20:C24)</f>
        <v>2141</v>
      </c>
      <c r="D25" s="24">
        <f>SUM(D20:D24)</f>
        <v>2064</v>
      </c>
      <c r="E25" s="24">
        <f>SUM(E20:E24)</f>
        <v>2274</v>
      </c>
      <c r="F25" s="42">
        <f>SUM(F20:F24)</f>
        <v>4338</v>
      </c>
      <c r="G25" s="1"/>
      <c r="H25" s="11" t="s">
        <v>91</v>
      </c>
      <c r="I25" s="22">
        <f>'[1]指定区別人口調 (総計)'!F58</f>
        <v>644</v>
      </c>
      <c r="J25" s="22">
        <f>'[1]指定区別人口調 (総計)'!C58</f>
        <v>664</v>
      </c>
      <c r="K25" s="22">
        <f>'[1]指定区別人口調 (総計)'!D58</f>
        <v>759</v>
      </c>
      <c r="L25" s="62">
        <f t="shared" ref="L25:L30" si="3">J25+K25</f>
        <v>1423</v>
      </c>
      <c r="M25" s="1"/>
      <c r="N25" s="9" t="s">
        <v>92</v>
      </c>
      <c r="O25" s="22">
        <f>'[1]指定区別人口調 (総計)'!F99</f>
        <v>735</v>
      </c>
      <c r="P25" s="22">
        <f>'[1]指定区別人口調 (総計)'!C99</f>
        <v>686</v>
      </c>
      <c r="Q25" s="22">
        <f>'[1]指定区別人口調 (総計)'!D99</f>
        <v>781</v>
      </c>
      <c r="R25" s="61">
        <f>P25+Q25</f>
        <v>1467</v>
      </c>
      <c r="S25" s="1"/>
      <c r="T25" s="65" t="s">
        <v>51</v>
      </c>
      <c r="U25" s="25">
        <f>SUM(U20:U24)</f>
        <v>1451</v>
      </c>
      <c r="V25" s="25">
        <f>SUM(V20:V24)</f>
        <v>1478</v>
      </c>
      <c r="W25" s="25">
        <f>SUM(W20:W24)</f>
        <v>1585</v>
      </c>
      <c r="X25" s="46">
        <f>SUM(X20:X24)</f>
        <v>3063</v>
      </c>
      <c r="Y25" s="1"/>
    </row>
    <row r="26" spans="1:25" ht="14.5">
      <c r="A26" s="1"/>
      <c r="B26" s="12" t="s">
        <v>93</v>
      </c>
      <c r="C26" s="22">
        <f>'[1]指定区別人口調 (総計)'!F19</f>
        <v>565</v>
      </c>
      <c r="D26" s="22">
        <f>'[1]指定区別人口調 (総計)'!C19</f>
        <v>577</v>
      </c>
      <c r="E26" s="22">
        <f>'[1]指定区別人口調 (総計)'!D19</f>
        <v>628</v>
      </c>
      <c r="F26" s="43">
        <f>D26+E26</f>
        <v>1205</v>
      </c>
      <c r="G26" s="1"/>
      <c r="H26" s="8" t="s">
        <v>62</v>
      </c>
      <c r="I26" s="22">
        <f>'[1]指定区別人口調 (総計)'!F59</f>
        <v>346</v>
      </c>
      <c r="J26" s="22">
        <f>'[1]指定区別人口調 (総計)'!C59</f>
        <v>392</v>
      </c>
      <c r="K26" s="22">
        <f>'[1]指定区別人口調 (総計)'!D59</f>
        <v>417</v>
      </c>
      <c r="L26" s="62">
        <f t="shared" si="3"/>
        <v>809</v>
      </c>
      <c r="M26" s="1"/>
      <c r="N26" s="65" t="s">
        <v>51</v>
      </c>
      <c r="O26" s="25">
        <f>SUM(O23:O25)</f>
        <v>2682</v>
      </c>
      <c r="P26" s="25">
        <f>SUM(P23:P25)</f>
        <v>2616</v>
      </c>
      <c r="Q26" s="25">
        <f>SUM(Q23:Q25)</f>
        <v>2955</v>
      </c>
      <c r="R26" s="46">
        <f>SUM(R23:R25)</f>
        <v>5571</v>
      </c>
      <c r="S26" s="1"/>
      <c r="T26" s="68" t="s">
        <v>95</v>
      </c>
      <c r="U26" s="26">
        <f>'[1]指定区別人口調 (総計)'!F130</f>
        <v>424</v>
      </c>
      <c r="V26" s="26">
        <f>'[1]指定区別人口調 (総計)'!C130</f>
        <v>380</v>
      </c>
      <c r="W26" s="26">
        <f>'[1]指定区別人口調 (総計)'!D130</f>
        <v>278</v>
      </c>
      <c r="X26" s="61">
        <f t="shared" ref="X26:X31" si="4">V26+W26</f>
        <v>658</v>
      </c>
      <c r="Y26" s="1"/>
    </row>
    <row r="27" spans="1:25">
      <c r="A27" s="1"/>
      <c r="B27" s="13" t="s">
        <v>45</v>
      </c>
      <c r="C27" s="22">
        <f>'[1]指定区別人口調 (総計)'!F20</f>
        <v>436</v>
      </c>
      <c r="D27" s="22">
        <f>'[1]指定区別人口調 (総計)'!C20</f>
        <v>412</v>
      </c>
      <c r="E27" s="22">
        <f>'[1]指定区別人口調 (総計)'!D20</f>
        <v>471</v>
      </c>
      <c r="F27" s="44">
        <f>D27+E27</f>
        <v>883</v>
      </c>
      <c r="G27" s="1"/>
      <c r="H27" s="8" t="s">
        <v>96</v>
      </c>
      <c r="I27" s="22">
        <f>'[1]指定区別人口調 (総計)'!F60</f>
        <v>174</v>
      </c>
      <c r="J27" s="22">
        <f>'[1]指定区別人口調 (総計)'!C60</f>
        <v>191</v>
      </c>
      <c r="K27" s="22">
        <f>'[1]指定区別人口調 (総計)'!D60</f>
        <v>193</v>
      </c>
      <c r="L27" s="62">
        <f t="shared" si="3"/>
        <v>384</v>
      </c>
      <c r="M27" s="1"/>
      <c r="N27" s="11" t="s">
        <v>97</v>
      </c>
      <c r="O27" s="22">
        <f>'[1]指定区別人口調 (総計)'!F100</f>
        <v>117</v>
      </c>
      <c r="P27" s="22">
        <f>'[1]指定区別人口調 (総計)'!C100</f>
        <v>98</v>
      </c>
      <c r="Q27" s="22">
        <f>'[1]指定区別人口調 (総計)'!D100</f>
        <v>83</v>
      </c>
      <c r="R27" s="61">
        <f>P27+Q27</f>
        <v>181</v>
      </c>
      <c r="S27" s="1"/>
      <c r="T27" s="69" t="s">
        <v>98</v>
      </c>
      <c r="U27" s="26">
        <f>'[1]指定区別人口調 (総計)'!F131</f>
        <v>454</v>
      </c>
      <c r="V27" s="26">
        <f>'[1]指定区別人口調 (総計)'!C131</f>
        <v>406</v>
      </c>
      <c r="W27" s="26">
        <f>'[1]指定区別人口調 (総計)'!D131</f>
        <v>390</v>
      </c>
      <c r="X27" s="61">
        <f t="shared" si="4"/>
        <v>796</v>
      </c>
      <c r="Y27" s="1"/>
    </row>
    <row r="28" spans="1:25">
      <c r="A28" s="1"/>
      <c r="B28" s="13" t="s">
        <v>100</v>
      </c>
      <c r="C28" s="22">
        <f>'[1]指定区別人口調 (総計)'!F21</f>
        <v>680</v>
      </c>
      <c r="D28" s="22">
        <f>'[1]指定区別人口調 (総計)'!C21</f>
        <v>691</v>
      </c>
      <c r="E28" s="22">
        <f>'[1]指定区別人口調 (総計)'!D21</f>
        <v>795</v>
      </c>
      <c r="F28" s="44">
        <f>D28+E28</f>
        <v>1486</v>
      </c>
      <c r="G28" s="1"/>
      <c r="H28" s="8" t="s">
        <v>101</v>
      </c>
      <c r="I28" s="22">
        <f>'[1]指定区別人口調 (総計)'!F61</f>
        <v>61</v>
      </c>
      <c r="J28" s="22">
        <f>'[1]指定区別人口調 (総計)'!C61</f>
        <v>78</v>
      </c>
      <c r="K28" s="22">
        <f>'[1]指定区別人口調 (総計)'!D61</f>
        <v>83</v>
      </c>
      <c r="L28" s="62">
        <f t="shared" si="3"/>
        <v>161</v>
      </c>
      <c r="M28" s="1"/>
      <c r="N28" s="8" t="s">
        <v>94</v>
      </c>
      <c r="O28" s="22">
        <f>'[1]指定区別人口調 (総計)'!F101</f>
        <v>116</v>
      </c>
      <c r="P28" s="22">
        <f>'[1]指定区別人口調 (総計)'!C101</f>
        <v>130</v>
      </c>
      <c r="Q28" s="22">
        <f>'[1]指定区別人口調 (総計)'!D101</f>
        <v>136</v>
      </c>
      <c r="R28" s="61">
        <f>P28+Q28</f>
        <v>266</v>
      </c>
      <c r="S28" s="1"/>
      <c r="T28" s="69" t="s">
        <v>103</v>
      </c>
      <c r="U28" s="26">
        <f>'[1]指定区別人口調 (総計)'!F132</f>
        <v>629</v>
      </c>
      <c r="V28" s="26">
        <f>'[1]指定区別人口調 (総計)'!C132</f>
        <v>574</v>
      </c>
      <c r="W28" s="26">
        <f>'[1]指定区別人口調 (総計)'!D132</f>
        <v>567</v>
      </c>
      <c r="X28" s="61">
        <f t="shared" si="4"/>
        <v>1141</v>
      </c>
      <c r="Y28" s="1"/>
    </row>
    <row r="29" spans="1:25" ht="13.75">
      <c r="A29" s="1"/>
      <c r="B29" s="13" t="s">
        <v>105</v>
      </c>
      <c r="C29" s="22">
        <f>'[1]指定区別人口調 (総計)'!F22</f>
        <v>124</v>
      </c>
      <c r="D29" s="22">
        <f>'[1]指定区別人口調 (総計)'!C22</f>
        <v>174</v>
      </c>
      <c r="E29" s="22">
        <f>'[1]指定区別人口調 (総計)'!D22</f>
        <v>179</v>
      </c>
      <c r="F29" s="44">
        <f>D29+E29</f>
        <v>353</v>
      </c>
      <c r="G29" s="1"/>
      <c r="H29" s="8" t="s">
        <v>106</v>
      </c>
      <c r="I29" s="22">
        <f>'[1]指定区別人口調 (総計)'!F62</f>
        <v>582</v>
      </c>
      <c r="J29" s="22">
        <f>'[1]指定区別人口調 (総計)'!C62</f>
        <v>698</v>
      </c>
      <c r="K29" s="22">
        <f>'[1]指定区別人口調 (総計)'!D62</f>
        <v>742</v>
      </c>
      <c r="L29" s="62">
        <f t="shared" si="3"/>
        <v>1440</v>
      </c>
      <c r="M29" s="1"/>
      <c r="N29" s="9" t="s">
        <v>107</v>
      </c>
      <c r="O29" s="23">
        <f>'[1]指定区別人口調 (総計)'!F102</f>
        <v>1049</v>
      </c>
      <c r="P29" s="23">
        <f>'[1]指定区別人口調 (総計)'!C102</f>
        <v>935</v>
      </c>
      <c r="Q29" s="23">
        <f>'[1]指定区別人口調 (総計)'!D102</f>
        <v>1081</v>
      </c>
      <c r="R29" s="61">
        <f>P29+Q29</f>
        <v>2016</v>
      </c>
      <c r="S29" s="1"/>
      <c r="T29" s="69" t="s">
        <v>110</v>
      </c>
      <c r="U29" s="26">
        <f>'[1]指定区別人口調 (総計)'!F133</f>
        <v>740</v>
      </c>
      <c r="V29" s="26">
        <f>'[1]指定区別人口調 (総計)'!C133</f>
        <v>777</v>
      </c>
      <c r="W29" s="26">
        <f>'[1]指定区別人口調 (総計)'!D133</f>
        <v>728</v>
      </c>
      <c r="X29" s="61">
        <f t="shared" si="4"/>
        <v>1505</v>
      </c>
      <c r="Y29" s="1"/>
    </row>
    <row r="30" spans="1:25" ht="14.5">
      <c r="A30" s="1"/>
      <c r="B30" s="14" t="s">
        <v>76</v>
      </c>
      <c r="C30" s="22">
        <f>'[1]指定区別人口調 (総計)'!F23</f>
        <v>882</v>
      </c>
      <c r="D30" s="22">
        <f>'[1]指定区別人口調 (総計)'!C23</f>
        <v>862</v>
      </c>
      <c r="E30" s="22">
        <f>'[1]指定区別人口調 (総計)'!D23</f>
        <v>989</v>
      </c>
      <c r="F30" s="41">
        <f>D30+E30</f>
        <v>1851</v>
      </c>
      <c r="G30" s="1"/>
      <c r="H30" s="9" t="s">
        <v>113</v>
      </c>
      <c r="I30" s="23">
        <f>'[1]指定区別人口調 (総計)'!F63</f>
        <v>684</v>
      </c>
      <c r="J30" s="23">
        <f>'[1]指定区別人口調 (総計)'!C63</f>
        <v>674</v>
      </c>
      <c r="K30" s="23">
        <f>'[1]指定区別人口調 (総計)'!D63</f>
        <v>754</v>
      </c>
      <c r="L30" s="62">
        <f t="shared" si="3"/>
        <v>1428</v>
      </c>
      <c r="M30" s="1"/>
      <c r="N30" s="10" t="s">
        <v>51</v>
      </c>
      <c r="O30" s="24">
        <f>SUM(O27:O29)</f>
        <v>1282</v>
      </c>
      <c r="P30" s="24">
        <f>SUM(P27:P29)</f>
        <v>1163</v>
      </c>
      <c r="Q30" s="24">
        <f>SUM(Q27:Q29)</f>
        <v>1300</v>
      </c>
      <c r="R30" s="46">
        <f>SUM(R27:R29)</f>
        <v>2463</v>
      </c>
      <c r="S30" s="1"/>
      <c r="T30" s="69" t="s">
        <v>115</v>
      </c>
      <c r="U30" s="26">
        <f>'[1]指定区別人口調 (総計)'!F134</f>
        <v>1278</v>
      </c>
      <c r="V30" s="26">
        <f>'[1]指定区別人口調 (総計)'!C134</f>
        <v>1279</v>
      </c>
      <c r="W30" s="26">
        <f>'[1]指定区別人口調 (総計)'!D134</f>
        <v>1342</v>
      </c>
      <c r="X30" s="61">
        <f t="shared" si="4"/>
        <v>2621</v>
      </c>
      <c r="Y30" s="1"/>
    </row>
    <row r="31" spans="1:25" ht="14.5">
      <c r="A31" s="1"/>
      <c r="B31" s="15" t="s">
        <v>51</v>
      </c>
      <c r="C31" s="25">
        <f>SUM(C26:C30)</f>
        <v>2687</v>
      </c>
      <c r="D31" s="25">
        <f>SUM(D26:D30)</f>
        <v>2716</v>
      </c>
      <c r="E31" s="25">
        <f>SUM(E26:E30)</f>
        <v>3062</v>
      </c>
      <c r="F31" s="45">
        <f>SUM(F26:F30)</f>
        <v>5778</v>
      </c>
      <c r="G31" s="1"/>
      <c r="H31" s="10" t="s">
        <v>51</v>
      </c>
      <c r="I31" s="24">
        <f>SUM(I25:I30)</f>
        <v>2491</v>
      </c>
      <c r="J31" s="24">
        <f>SUM(J25:J30)</f>
        <v>2697</v>
      </c>
      <c r="K31" s="24">
        <f>SUM(K25:K30)</f>
        <v>2948</v>
      </c>
      <c r="L31" s="46">
        <f>SUM(L25:L30)</f>
        <v>5645</v>
      </c>
      <c r="M31" s="1"/>
      <c r="N31" s="54" t="s">
        <v>0</v>
      </c>
      <c r="O31" s="58">
        <f>+O26+O30</f>
        <v>3964</v>
      </c>
      <c r="P31" s="58">
        <f>+P26+P30</f>
        <v>3779</v>
      </c>
      <c r="Q31" s="58">
        <f>+Q26+Q30</f>
        <v>4255</v>
      </c>
      <c r="R31" s="81">
        <f>+R26+R30</f>
        <v>8034</v>
      </c>
      <c r="S31" s="1"/>
      <c r="T31" s="71" t="s">
        <v>35</v>
      </c>
      <c r="U31" s="77">
        <f>'[1]指定区別人口調 (総計)'!F135</f>
        <v>1025</v>
      </c>
      <c r="V31" s="77">
        <f>'[1]指定区別人口調 (総計)'!C135</f>
        <v>986</v>
      </c>
      <c r="W31" s="77">
        <f>'[1]指定区別人口調 (総計)'!D135</f>
        <v>1121</v>
      </c>
      <c r="X31" s="84">
        <f t="shared" si="4"/>
        <v>2107</v>
      </c>
      <c r="Y31" s="1"/>
    </row>
    <row r="32" spans="1:25" ht="14.5">
      <c r="A32" s="1"/>
      <c r="B32" s="11" t="s">
        <v>24</v>
      </c>
      <c r="C32" s="26">
        <f>'[1]指定区別人口調 (総計)'!F24</f>
        <v>180</v>
      </c>
      <c r="D32" s="26">
        <f>'[1]指定区別人口調 (総計)'!C24</f>
        <v>178</v>
      </c>
      <c r="E32" s="26">
        <f>'[1]指定区別人口調 (総計)'!D24</f>
        <v>185</v>
      </c>
      <c r="F32" s="44">
        <f>D32+E32</f>
        <v>363</v>
      </c>
      <c r="G32" s="1"/>
      <c r="H32" s="11" t="s">
        <v>117</v>
      </c>
      <c r="I32" s="22">
        <f>'[1]指定区別人口調 (総計)'!F64</f>
        <v>566</v>
      </c>
      <c r="J32" s="22">
        <f>'[1]指定区別人口調 (総計)'!C64</f>
        <v>537</v>
      </c>
      <c r="K32" s="22">
        <f>'[1]指定区別人口調 (総計)'!D64</f>
        <v>620</v>
      </c>
      <c r="L32" s="43">
        <f>J32+K32</f>
        <v>1157</v>
      </c>
      <c r="M32" s="1"/>
      <c r="N32" s="10" t="s">
        <v>118</v>
      </c>
      <c r="O32" s="24"/>
      <c r="P32" s="24"/>
      <c r="Q32" s="24"/>
      <c r="R32" s="82"/>
      <c r="S32" s="1"/>
      <c r="T32" s="65" t="s">
        <v>51</v>
      </c>
      <c r="U32" s="25">
        <f>SUM(U26:U31)</f>
        <v>4550</v>
      </c>
      <c r="V32" s="25">
        <f>SUM(V26:V31)</f>
        <v>4402</v>
      </c>
      <c r="W32" s="25">
        <f>SUM(W26:W31)</f>
        <v>4426</v>
      </c>
      <c r="X32" s="46">
        <f>SUM(X26:X31)</f>
        <v>8828</v>
      </c>
      <c r="Y32" s="1"/>
    </row>
    <row r="33" spans="1:25">
      <c r="A33" s="1"/>
      <c r="B33" s="8" t="s">
        <v>119</v>
      </c>
      <c r="C33" s="26">
        <f>'[1]指定区別人口調 (総計)'!F25</f>
        <v>123</v>
      </c>
      <c r="D33" s="26">
        <f>'[1]指定区別人口調 (総計)'!C25</f>
        <v>119</v>
      </c>
      <c r="E33" s="26">
        <f>'[1]指定区別人口調 (総計)'!D25</f>
        <v>134</v>
      </c>
      <c r="F33" s="44">
        <f>D33+E33</f>
        <v>253</v>
      </c>
      <c r="G33" s="1"/>
      <c r="H33" s="8" t="s">
        <v>120</v>
      </c>
      <c r="I33" s="22">
        <f>'[1]指定区別人口調 (総計)'!F65</f>
        <v>266</v>
      </c>
      <c r="J33" s="22">
        <f>'[1]指定区別人口調 (総計)'!C65</f>
        <v>227</v>
      </c>
      <c r="K33" s="22">
        <f>'[1]指定区別人口調 (総計)'!D65</f>
        <v>224</v>
      </c>
      <c r="L33" s="44">
        <f>J33+K33</f>
        <v>451</v>
      </c>
      <c r="M33" s="1"/>
      <c r="N33" s="54" t="s">
        <v>9</v>
      </c>
      <c r="O33" s="58">
        <f>+O21+O31</f>
        <v>18098</v>
      </c>
      <c r="P33" s="58">
        <f>+P21+P31</f>
        <v>18166</v>
      </c>
      <c r="Q33" s="58">
        <f>+Q21+Q31</f>
        <v>19938</v>
      </c>
      <c r="R33" s="81">
        <f>+R21+R31</f>
        <v>38104</v>
      </c>
      <c r="S33" s="1"/>
      <c r="T33" s="68" t="s">
        <v>122</v>
      </c>
      <c r="U33" s="26">
        <f>'[1]指定区別人口調 (総計)'!F136</f>
        <v>224</v>
      </c>
      <c r="V33" s="26">
        <f>'[1]指定区別人口調 (総計)'!C136</f>
        <v>219</v>
      </c>
      <c r="W33" s="26">
        <f>'[1]指定区別人口調 (総計)'!D136</f>
        <v>181</v>
      </c>
      <c r="X33" s="61">
        <f t="shared" ref="X33:X38" si="5">V33+W33</f>
        <v>400</v>
      </c>
      <c r="Y33" s="1"/>
    </row>
    <row r="34" spans="1:25" ht="13.75">
      <c r="A34" s="1"/>
      <c r="B34" s="8" t="s">
        <v>125</v>
      </c>
      <c r="C34" s="26">
        <f>'[1]指定区別人口調 (総計)'!F26</f>
        <v>131</v>
      </c>
      <c r="D34" s="26">
        <f>'[1]指定区別人口調 (総計)'!C26</f>
        <v>139</v>
      </c>
      <c r="E34" s="26">
        <f>'[1]指定区別人口調 (総計)'!D26</f>
        <v>164</v>
      </c>
      <c r="F34" s="44">
        <f>D34+E34</f>
        <v>303</v>
      </c>
      <c r="G34" s="1"/>
      <c r="H34" s="8" t="s">
        <v>79</v>
      </c>
      <c r="I34" s="22">
        <f>'[1]指定区別人口調 (総計)'!F66</f>
        <v>77</v>
      </c>
      <c r="J34" s="22">
        <f>'[1]指定区別人口調 (総計)'!C66</f>
        <v>93</v>
      </c>
      <c r="K34" s="22">
        <f>'[1]指定区別人口調 (総計)'!D66</f>
        <v>116</v>
      </c>
      <c r="L34" s="44">
        <f>J34+K34</f>
        <v>209</v>
      </c>
      <c r="M34" s="1"/>
      <c r="N34" s="10" t="s">
        <v>126</v>
      </c>
      <c r="O34" s="24"/>
      <c r="P34" s="24"/>
      <c r="Q34" s="24"/>
      <c r="R34" s="82"/>
      <c r="S34" s="1"/>
      <c r="T34" s="69" t="s">
        <v>127</v>
      </c>
      <c r="U34" s="26">
        <f>'[1]指定区別人口調 (総計)'!F137</f>
        <v>273</v>
      </c>
      <c r="V34" s="26">
        <f>'[1]指定区別人口調 (総計)'!C137</f>
        <v>310</v>
      </c>
      <c r="W34" s="26">
        <f>'[1]指定区別人口調 (総計)'!D137</f>
        <v>303</v>
      </c>
      <c r="X34" s="61">
        <f t="shared" si="5"/>
        <v>613</v>
      </c>
      <c r="Y34" s="1"/>
    </row>
    <row r="35" spans="1:25" ht="13.75">
      <c r="A35" s="1"/>
      <c r="B35" s="9" t="s">
        <v>128</v>
      </c>
      <c r="C35" s="23">
        <f>'[1]指定区別人口調 (総計)'!F27</f>
        <v>243</v>
      </c>
      <c r="D35" s="23">
        <f>'[1]指定区別人口調 (総計)'!C27</f>
        <v>247</v>
      </c>
      <c r="E35" s="23">
        <f>'[1]指定区別人口調 (総計)'!D27</f>
        <v>262</v>
      </c>
      <c r="F35" s="41">
        <f>D35+E35</f>
        <v>509</v>
      </c>
      <c r="G35" s="1"/>
      <c r="H35" s="8" t="s">
        <v>60</v>
      </c>
      <c r="I35" s="22">
        <f>'[1]指定区別人口調 (総計)'!F67</f>
        <v>51</v>
      </c>
      <c r="J35" s="22">
        <f>'[1]指定区別人口調 (総計)'!C67</f>
        <v>59</v>
      </c>
      <c r="K35" s="22">
        <f>'[1]指定区別人口調 (総計)'!D67</f>
        <v>69</v>
      </c>
      <c r="L35" s="44">
        <f>J35+K35</f>
        <v>128</v>
      </c>
      <c r="M35" s="1"/>
      <c r="N35" s="66" t="s">
        <v>124</v>
      </c>
      <c r="O35" s="73">
        <f>+I23+O21+O31</f>
        <v>44378</v>
      </c>
      <c r="P35" s="73">
        <f>+J23+P21+P31</f>
        <v>44500</v>
      </c>
      <c r="Q35" s="73">
        <f>+K23+Q21+Q31</f>
        <v>49616</v>
      </c>
      <c r="R35" s="82">
        <f>+L23+R21+R31</f>
        <v>94116</v>
      </c>
      <c r="S35" s="1"/>
      <c r="T35" s="69" t="s">
        <v>123</v>
      </c>
      <c r="U35" s="26">
        <f>'[1]指定区別人口調 (総計)'!F138</f>
        <v>524</v>
      </c>
      <c r="V35" s="26">
        <f>'[1]指定区別人口調 (総計)'!C138</f>
        <v>605</v>
      </c>
      <c r="W35" s="26">
        <f>'[1]指定区別人口調 (総計)'!D138</f>
        <v>696</v>
      </c>
      <c r="X35" s="61">
        <f t="shared" si="5"/>
        <v>1301</v>
      </c>
      <c r="Y35" s="1"/>
    </row>
    <row r="36" spans="1:25" ht="14.5">
      <c r="A36" s="1"/>
      <c r="B36" s="10" t="s">
        <v>51</v>
      </c>
      <c r="C36" s="24">
        <f>SUM(C32:C35)</f>
        <v>677</v>
      </c>
      <c r="D36" s="24">
        <f>SUM(D32:D35)</f>
        <v>683</v>
      </c>
      <c r="E36" s="24">
        <f>SUM(E32:E35)</f>
        <v>745</v>
      </c>
      <c r="F36" s="46">
        <f>SUM(F32:F35)</f>
        <v>1428</v>
      </c>
      <c r="G36" s="1"/>
      <c r="H36" s="9" t="s">
        <v>114</v>
      </c>
      <c r="I36" s="23">
        <f>'[1]指定区別人口調 (総計)'!F68</f>
        <v>136</v>
      </c>
      <c r="J36" s="23">
        <f>'[1]指定区別人口調 (総計)'!C68</f>
        <v>145</v>
      </c>
      <c r="K36" s="23">
        <f>'[1]指定区別人口調 (総計)'!D68</f>
        <v>188</v>
      </c>
      <c r="L36" s="44">
        <f>J36+K36</f>
        <v>333</v>
      </c>
      <c r="M36" s="1"/>
      <c r="N36" s="67" t="s">
        <v>129</v>
      </c>
      <c r="O36" s="74"/>
      <c r="P36" s="74"/>
      <c r="Q36" s="78"/>
      <c r="R36" s="78"/>
      <c r="S36" s="1"/>
      <c r="T36" s="69" t="s">
        <v>88</v>
      </c>
      <c r="U36" s="26">
        <f>'[1]指定区別人口調 (総計)'!F139</f>
        <v>112</v>
      </c>
      <c r="V36" s="26">
        <f>'[1]指定区別人口調 (総計)'!C139</f>
        <v>151</v>
      </c>
      <c r="W36" s="26">
        <f>'[1]指定区別人口調 (総計)'!D139</f>
        <v>172</v>
      </c>
      <c r="X36" s="61">
        <f t="shared" si="5"/>
        <v>323</v>
      </c>
      <c r="Y36" s="1"/>
    </row>
    <row r="37" spans="1:25" ht="14.5">
      <c r="A37" s="1"/>
      <c r="B37" s="11" t="s">
        <v>130</v>
      </c>
      <c r="C37" s="22">
        <f>'[1]指定区別人口調 (総計)'!F28</f>
        <v>621</v>
      </c>
      <c r="D37" s="22">
        <f>'[1]指定区別人口調 (総計)'!C28</f>
        <v>642</v>
      </c>
      <c r="E37" s="22">
        <f>'[1]指定区別人口調 (総計)'!D28</f>
        <v>770</v>
      </c>
      <c r="F37" s="47">
        <f>D37+E37</f>
        <v>1412</v>
      </c>
      <c r="G37" s="1"/>
      <c r="H37" s="10" t="s">
        <v>51</v>
      </c>
      <c r="I37" s="24">
        <f>SUM(I32:I36)</f>
        <v>1096</v>
      </c>
      <c r="J37" s="24">
        <f>SUM(J32:J36)</f>
        <v>1061</v>
      </c>
      <c r="K37" s="24">
        <f>SUM(K32:K36)</f>
        <v>1217</v>
      </c>
      <c r="L37" s="46">
        <f>SUM(L32:L36)</f>
        <v>2278</v>
      </c>
      <c r="M37" s="1"/>
      <c r="N37" s="6" t="s">
        <v>18</v>
      </c>
      <c r="O37" s="75" t="s">
        <v>6</v>
      </c>
      <c r="P37" s="75" t="s">
        <v>8</v>
      </c>
      <c r="Q37" s="75" t="s">
        <v>4</v>
      </c>
      <c r="R37" s="83" t="s">
        <v>9</v>
      </c>
      <c r="S37" s="1"/>
      <c r="T37" s="69" t="s">
        <v>131</v>
      </c>
      <c r="U37" s="26">
        <f>'[1]指定区別人口調 (総計)'!F140</f>
        <v>229</v>
      </c>
      <c r="V37" s="26">
        <f>'[1]指定区別人口調 (総計)'!C140</f>
        <v>236</v>
      </c>
      <c r="W37" s="26">
        <f>'[1]指定区別人口調 (総計)'!D140</f>
        <v>258</v>
      </c>
      <c r="X37" s="61">
        <f t="shared" si="5"/>
        <v>494</v>
      </c>
      <c r="Y37" s="1"/>
    </row>
    <row r="38" spans="1:25" ht="13.75">
      <c r="A38" s="1"/>
      <c r="B38" s="8" t="s">
        <v>132</v>
      </c>
      <c r="C38" s="22">
        <f>'[1]指定区別人口調 (総計)'!F29</f>
        <v>818</v>
      </c>
      <c r="D38" s="22">
        <f>'[1]指定区別人口調 (総計)'!C29</f>
        <v>740</v>
      </c>
      <c r="E38" s="22">
        <f>'[1]指定区別人口調 (総計)'!D29</f>
        <v>845</v>
      </c>
      <c r="F38" s="48">
        <f>D38+E38</f>
        <v>1585</v>
      </c>
      <c r="G38" s="1"/>
      <c r="H38" s="11" t="s">
        <v>133</v>
      </c>
      <c r="I38" s="22">
        <f>'[1]指定区別人口調 (総計)'!F69</f>
        <v>170</v>
      </c>
      <c r="J38" s="22">
        <f>'[1]指定区別人口調 (総計)'!C69</f>
        <v>166</v>
      </c>
      <c r="K38" s="22">
        <f>'[1]指定区別人口調 (総計)'!D69</f>
        <v>168</v>
      </c>
      <c r="L38" s="61">
        <f>J38+K38</f>
        <v>334</v>
      </c>
      <c r="M38" s="1"/>
      <c r="N38" s="68" t="s">
        <v>135</v>
      </c>
      <c r="O38" s="22">
        <f>'[1]指定区別人口調 (総計)'!F106</f>
        <v>198</v>
      </c>
      <c r="P38" s="22">
        <f>'[1]指定区別人口調 (総計)'!C106</f>
        <v>179</v>
      </c>
      <c r="Q38" s="22">
        <f>'[1]指定区別人口調 (総計)'!D106</f>
        <v>174</v>
      </c>
      <c r="R38" s="61">
        <f t="shared" ref="R38:R43" si="6">P38+Q38</f>
        <v>353</v>
      </c>
      <c r="S38" s="1"/>
      <c r="T38" s="71" t="s">
        <v>13</v>
      </c>
      <c r="U38" s="77">
        <f>'[1]指定区別人口調 (総計)'!F141</f>
        <v>561</v>
      </c>
      <c r="V38" s="77">
        <f>'[1]指定区別人口調 (総計)'!C141</f>
        <v>582</v>
      </c>
      <c r="W38" s="77">
        <f>'[1]指定区別人口調 (総計)'!D141</f>
        <v>633</v>
      </c>
      <c r="X38" s="84">
        <f t="shared" si="5"/>
        <v>1215</v>
      </c>
      <c r="Y38" s="1"/>
    </row>
    <row r="39" spans="1:25" ht="14.5">
      <c r="A39" s="1"/>
      <c r="B39" s="9" t="s">
        <v>74</v>
      </c>
      <c r="C39" s="23">
        <f>'[1]指定区別人口調 (総計)'!F30</f>
        <v>611</v>
      </c>
      <c r="D39" s="23">
        <f>'[1]指定区別人口調 (総計)'!C30</f>
        <v>639</v>
      </c>
      <c r="E39" s="23">
        <f>'[1]指定区別人口調 (総計)'!D30</f>
        <v>692</v>
      </c>
      <c r="F39" s="41">
        <f>D39+E39</f>
        <v>1331</v>
      </c>
      <c r="G39" s="1"/>
      <c r="H39" s="8" t="s">
        <v>136</v>
      </c>
      <c r="I39" s="22">
        <f>'[1]指定区別人口調 (総計)'!F70</f>
        <v>573</v>
      </c>
      <c r="J39" s="22">
        <f>'[1]指定区別人口調 (総計)'!C70</f>
        <v>587</v>
      </c>
      <c r="K39" s="22">
        <f>'[1]指定区別人口調 (総計)'!D70</f>
        <v>653</v>
      </c>
      <c r="L39" s="61">
        <f>J39+K39</f>
        <v>1240</v>
      </c>
      <c r="M39" s="1"/>
      <c r="N39" s="69" t="s">
        <v>44</v>
      </c>
      <c r="O39" s="22">
        <f>'[1]指定区別人口調 (総計)'!F107</f>
        <v>33</v>
      </c>
      <c r="P39" s="22">
        <f>'[1]指定区別人口調 (総計)'!C107</f>
        <v>34</v>
      </c>
      <c r="Q39" s="22">
        <f>'[1]指定区別人口調 (総計)'!D107</f>
        <v>31</v>
      </c>
      <c r="R39" s="61">
        <f t="shared" si="6"/>
        <v>65</v>
      </c>
      <c r="S39" s="1"/>
      <c r="T39" s="10" t="s">
        <v>51</v>
      </c>
      <c r="U39" s="25">
        <f>SUM(U33:U38)</f>
        <v>1923</v>
      </c>
      <c r="V39" s="25">
        <f>SUM(V33:V38)</f>
        <v>2103</v>
      </c>
      <c r="W39" s="25">
        <f>SUM(W33:W38)</f>
        <v>2243</v>
      </c>
      <c r="X39" s="46">
        <f>SUM(X33:X38)</f>
        <v>4346</v>
      </c>
      <c r="Y39" s="1"/>
    </row>
    <row r="40" spans="1:25" ht="14.5">
      <c r="A40" s="1"/>
      <c r="B40" s="10" t="s">
        <v>51</v>
      </c>
      <c r="C40" s="24">
        <f>SUM(C37:C39)</f>
        <v>2050</v>
      </c>
      <c r="D40" s="24">
        <f>SUM(D37:D39)</f>
        <v>2021</v>
      </c>
      <c r="E40" s="24">
        <f>SUM(E37:E39)</f>
        <v>2307</v>
      </c>
      <c r="F40" s="46">
        <f>SUM(F37:F39)</f>
        <v>4328</v>
      </c>
      <c r="G40" s="1"/>
      <c r="H40" s="9" t="s">
        <v>99</v>
      </c>
      <c r="I40" s="23">
        <f>'[1]指定区別人口調 (総計)'!F71</f>
        <v>264</v>
      </c>
      <c r="J40" s="23">
        <f>'[1]指定区別人口調 (総計)'!C71</f>
        <v>233</v>
      </c>
      <c r="K40" s="23">
        <f>'[1]指定区別人口調 (総計)'!D71</f>
        <v>278</v>
      </c>
      <c r="L40" s="61">
        <f>J40+K40</f>
        <v>511</v>
      </c>
      <c r="M40" s="1"/>
      <c r="N40" s="69" t="s">
        <v>71</v>
      </c>
      <c r="O40" s="22">
        <f>'[1]指定区別人口調 (総計)'!F108</f>
        <v>23</v>
      </c>
      <c r="P40" s="22">
        <f>'[1]指定区別人口調 (総計)'!C108</f>
        <v>28</v>
      </c>
      <c r="Q40" s="22">
        <f>'[1]指定区別人口調 (総計)'!D108</f>
        <v>23</v>
      </c>
      <c r="R40" s="61">
        <f t="shared" si="6"/>
        <v>51</v>
      </c>
      <c r="S40" s="1"/>
      <c r="T40" s="71" t="s">
        <v>26</v>
      </c>
      <c r="U40" s="90">
        <f>'[1]指定区別人口調 (総計)'!F103</f>
        <v>5</v>
      </c>
      <c r="V40" s="90">
        <f>'[1]指定区別人口調 (総計)'!C103</f>
        <v>5</v>
      </c>
      <c r="W40" s="90">
        <f>'[1]指定区別人口調 (総計)'!D103</f>
        <v>4</v>
      </c>
      <c r="X40" s="41">
        <f>V40+W40</f>
        <v>9</v>
      </c>
      <c r="Y40" s="1"/>
    </row>
    <row r="41" spans="1:25" ht="14.5">
      <c r="A41" s="1"/>
      <c r="B41" s="11" t="s">
        <v>137</v>
      </c>
      <c r="C41" s="22">
        <f>'[1]指定区別人口調 (総計)'!F31</f>
        <v>324</v>
      </c>
      <c r="D41" s="22">
        <f>'[1]指定区別人口調 (総計)'!C31</f>
        <v>329</v>
      </c>
      <c r="E41" s="22">
        <f>'[1]指定区別人口調 (総計)'!D31</f>
        <v>370</v>
      </c>
      <c r="F41" s="47">
        <f t="shared" ref="F41:F46" si="7">D41+E41</f>
        <v>699</v>
      </c>
      <c r="G41" s="1"/>
      <c r="H41" s="10" t="s">
        <v>51</v>
      </c>
      <c r="I41" s="24">
        <f>SUM(I38:I40)</f>
        <v>1007</v>
      </c>
      <c r="J41" s="24">
        <f>SUM(J38:J40)</f>
        <v>986</v>
      </c>
      <c r="K41" s="24">
        <f>SUM(K38:K40)</f>
        <v>1099</v>
      </c>
      <c r="L41" s="46">
        <f>SUM(L38:L40)</f>
        <v>2085</v>
      </c>
      <c r="M41" s="1"/>
      <c r="N41" s="69" t="s">
        <v>138</v>
      </c>
      <c r="O41" s="22">
        <f>'[1]指定区別人口調 (総計)'!F109</f>
        <v>766</v>
      </c>
      <c r="P41" s="22">
        <f>'[1]指定区別人口調 (総計)'!C109</f>
        <v>720</v>
      </c>
      <c r="Q41" s="22">
        <f>'[1]指定区別人口調 (総計)'!D109</f>
        <v>596</v>
      </c>
      <c r="R41" s="61">
        <f t="shared" si="6"/>
        <v>1316</v>
      </c>
      <c r="S41" s="1"/>
      <c r="T41" s="10" t="s">
        <v>51</v>
      </c>
      <c r="U41" s="24">
        <f>SUM(U40:U40)</f>
        <v>5</v>
      </c>
      <c r="V41" s="24">
        <f>SUM(V40:V40)</f>
        <v>5</v>
      </c>
      <c r="W41" s="24">
        <f>SUM(W40:W40)</f>
        <v>4</v>
      </c>
      <c r="X41" s="42">
        <f>SUM(X40:X40)</f>
        <v>9</v>
      </c>
      <c r="Y41" s="1"/>
    </row>
    <row r="42" spans="1:25">
      <c r="A42" s="1"/>
      <c r="B42" s="8" t="s">
        <v>139</v>
      </c>
      <c r="C42" s="22">
        <f>'[1]指定区別人口調 (総計)'!F32</f>
        <v>286</v>
      </c>
      <c r="D42" s="22">
        <f>'[1]指定区別人口調 (総計)'!C32</f>
        <v>303</v>
      </c>
      <c r="E42" s="22">
        <f>'[1]指定区別人口調 (総計)'!D32</f>
        <v>335</v>
      </c>
      <c r="F42" s="48">
        <f t="shared" si="7"/>
        <v>638</v>
      </c>
      <c r="G42" s="1"/>
      <c r="H42" s="11" t="s">
        <v>140</v>
      </c>
      <c r="I42" s="22">
        <f>'[1]指定区別人口調 (総計)'!F72</f>
        <v>22</v>
      </c>
      <c r="J42" s="22">
        <f>'[1]指定区別人口調 (総計)'!C72</f>
        <v>16</v>
      </c>
      <c r="K42" s="22">
        <f>'[1]指定区別人口調 (総計)'!D72</f>
        <v>16</v>
      </c>
      <c r="L42" s="61">
        <f>J42+K42</f>
        <v>32</v>
      </c>
      <c r="M42" s="1"/>
      <c r="N42" s="69" t="s">
        <v>143</v>
      </c>
      <c r="O42" s="22">
        <f>'[1]指定区別人口調 (総計)'!F110</f>
        <v>413</v>
      </c>
      <c r="P42" s="22">
        <f>'[1]指定区別人口調 (総計)'!C110</f>
        <v>433</v>
      </c>
      <c r="Q42" s="22">
        <f>'[1]指定区別人口調 (総計)'!D110</f>
        <v>474</v>
      </c>
      <c r="R42" s="61">
        <f t="shared" si="6"/>
        <v>907</v>
      </c>
      <c r="S42" s="1"/>
      <c r="T42" s="85" t="s">
        <v>145</v>
      </c>
      <c r="U42" s="58">
        <f>+O44+O52+O60+U12+U19+U25+U32+U39+U41</f>
        <v>18723</v>
      </c>
      <c r="V42" s="58">
        <f>+P44+P52+P60+V12+V19+V25+V32+V39+V41</f>
        <v>19658</v>
      </c>
      <c r="W42" s="58">
        <f>+Q44+Q52+Q60+W12+W19+W25+W32+W39+W41</f>
        <v>20663</v>
      </c>
      <c r="X42" s="63">
        <f>+R44+R52+R60+X12+X19+X25+X32+X39+X41</f>
        <v>40321</v>
      </c>
      <c r="Y42" s="1"/>
    </row>
    <row r="43" spans="1:25" ht="13.75">
      <c r="A43" s="1"/>
      <c r="B43" s="8" t="s">
        <v>78</v>
      </c>
      <c r="C43" s="22">
        <f>'[1]指定区別人口調 (総計)'!F33</f>
        <v>217</v>
      </c>
      <c r="D43" s="22">
        <f>'[1]指定区別人口調 (総計)'!C33</f>
        <v>228</v>
      </c>
      <c r="E43" s="22">
        <f>'[1]指定区別人口調 (総計)'!D33</f>
        <v>269</v>
      </c>
      <c r="F43" s="48">
        <f t="shared" si="7"/>
        <v>497</v>
      </c>
      <c r="G43" s="1"/>
      <c r="H43" s="8" t="s">
        <v>40</v>
      </c>
      <c r="I43" s="22">
        <f>'[1]指定区別人口調 (総計)'!F73</f>
        <v>211</v>
      </c>
      <c r="J43" s="22">
        <f>'[1]指定区別人口調 (総計)'!C73</f>
        <v>226</v>
      </c>
      <c r="K43" s="22">
        <f>'[1]指定区別人口調 (総計)'!D73</f>
        <v>237</v>
      </c>
      <c r="L43" s="61">
        <f>J43+K43</f>
        <v>463</v>
      </c>
      <c r="M43" s="1"/>
      <c r="N43" s="70" t="s">
        <v>144</v>
      </c>
      <c r="O43" s="76">
        <f>'[1]指定区別人口調 (総計)'!F111</f>
        <v>353</v>
      </c>
      <c r="P43" s="76">
        <f>'[1]指定区別人口調 (総計)'!C111</f>
        <v>344</v>
      </c>
      <c r="Q43" s="76">
        <f>'[1]指定区別人口調 (総計)'!D111</f>
        <v>401</v>
      </c>
      <c r="R43" s="84">
        <f t="shared" si="6"/>
        <v>745</v>
      </c>
      <c r="S43" s="1"/>
      <c r="T43" s="55" t="s">
        <v>147</v>
      </c>
      <c r="U43" s="91"/>
      <c r="V43" s="91"/>
      <c r="W43" s="91"/>
      <c r="X43" s="96"/>
      <c r="Y43" s="1"/>
    </row>
    <row r="44" spans="1:25" ht="14.5">
      <c r="A44" s="1"/>
      <c r="B44" s="8" t="s">
        <v>81</v>
      </c>
      <c r="C44" s="22">
        <f>'[1]指定区別人口調 (総計)'!F34</f>
        <v>514</v>
      </c>
      <c r="D44" s="22">
        <f>'[1]指定区別人口調 (総計)'!C34</f>
        <v>496</v>
      </c>
      <c r="E44" s="22">
        <f>'[1]指定区別人口調 (総計)'!D34</f>
        <v>608</v>
      </c>
      <c r="F44" s="48">
        <f t="shared" si="7"/>
        <v>1104</v>
      </c>
      <c r="G44" s="1"/>
      <c r="H44" s="8" t="s">
        <v>146</v>
      </c>
      <c r="I44" s="22">
        <f>'[1]指定区別人口調 (総計)'!F74</f>
        <v>705</v>
      </c>
      <c r="J44" s="22">
        <f>'[1]指定区別人口調 (総計)'!C74</f>
        <v>817</v>
      </c>
      <c r="K44" s="22">
        <f>'[1]指定区別人口調 (総計)'!D74</f>
        <v>795</v>
      </c>
      <c r="L44" s="61">
        <f>J44+K44</f>
        <v>1612</v>
      </c>
      <c r="M44" s="1"/>
      <c r="N44" s="65" t="s">
        <v>51</v>
      </c>
      <c r="O44" s="25">
        <f>SUM(O38:O43)</f>
        <v>1786</v>
      </c>
      <c r="P44" s="25">
        <f>SUM(P38:P43)</f>
        <v>1738</v>
      </c>
      <c r="Q44" s="25">
        <f>SUM(Q38:Q43)</f>
        <v>1699</v>
      </c>
      <c r="R44" s="46">
        <f>SUM(R38:R43)</f>
        <v>3437</v>
      </c>
      <c r="S44" s="1"/>
      <c r="T44" s="86" t="s">
        <v>57</v>
      </c>
      <c r="U44" s="74"/>
      <c r="V44" s="74"/>
      <c r="W44" s="74"/>
      <c r="X44" s="74"/>
      <c r="Y44" s="1"/>
    </row>
    <row r="45" spans="1:25" ht="13.75">
      <c r="A45" s="1"/>
      <c r="B45" s="8" t="s">
        <v>148</v>
      </c>
      <c r="C45" s="22">
        <f>'[1]指定区別人口調 (総計)'!F35</f>
        <v>495</v>
      </c>
      <c r="D45" s="22">
        <f>'[1]指定区別人口調 (総計)'!C35</f>
        <v>541</v>
      </c>
      <c r="E45" s="22">
        <f>'[1]指定区別人口調 (総計)'!D35</f>
        <v>604</v>
      </c>
      <c r="F45" s="48">
        <f t="shared" si="7"/>
        <v>1145</v>
      </c>
      <c r="G45" s="1"/>
      <c r="H45" s="9" t="s">
        <v>149</v>
      </c>
      <c r="I45" s="23">
        <f>'[1]指定区別人口調 (総計)'!F75</f>
        <v>644</v>
      </c>
      <c r="J45" s="23">
        <f>'[1]指定区別人口調 (総計)'!C75</f>
        <v>725</v>
      </c>
      <c r="K45" s="23">
        <f>'[1]指定区別人口調 (総計)'!D75</f>
        <v>708</v>
      </c>
      <c r="L45" s="61">
        <f>J45+K45</f>
        <v>1433</v>
      </c>
      <c r="M45" s="1"/>
      <c r="N45" s="68" t="s">
        <v>109</v>
      </c>
      <c r="O45" s="26">
        <f>'[1]指定区別人口調 (総計)'!F112</f>
        <v>793</v>
      </c>
      <c r="P45" s="26">
        <f>'[1]指定区別人口調 (総計)'!C112</f>
        <v>705</v>
      </c>
      <c r="Q45" s="26">
        <f>'[1]指定区別人口調 (総計)'!D112</f>
        <v>852</v>
      </c>
      <c r="R45" s="61">
        <f t="shared" ref="R45:R51" si="8">P45+Q45</f>
        <v>1557</v>
      </c>
      <c r="S45" s="1"/>
      <c r="T45" s="6" t="s">
        <v>18</v>
      </c>
      <c r="U45" s="75" t="s">
        <v>6</v>
      </c>
      <c r="V45" s="75" t="s">
        <v>8</v>
      </c>
      <c r="W45" s="75" t="s">
        <v>4</v>
      </c>
      <c r="X45" s="83" t="s">
        <v>9</v>
      </c>
      <c r="Y45" s="1"/>
    </row>
    <row r="46" spans="1:25" ht="14.5">
      <c r="A46" s="1"/>
      <c r="B46" s="9" t="s">
        <v>142</v>
      </c>
      <c r="C46" s="23">
        <f>'[1]指定区別人口調 (総計)'!F36</f>
        <v>136</v>
      </c>
      <c r="D46" s="23">
        <f>'[1]指定区別人口調 (総計)'!C36</f>
        <v>155</v>
      </c>
      <c r="E46" s="23">
        <f>'[1]指定区別人口調 (総計)'!D36</f>
        <v>145</v>
      </c>
      <c r="F46" s="41">
        <f t="shared" si="7"/>
        <v>300</v>
      </c>
      <c r="G46" s="1"/>
      <c r="H46" s="10" t="s">
        <v>51</v>
      </c>
      <c r="I46" s="24">
        <f>SUM(I42:I45)</f>
        <v>1582</v>
      </c>
      <c r="J46" s="24">
        <f>SUM(J42:J45)</f>
        <v>1784</v>
      </c>
      <c r="K46" s="24">
        <f>SUM(K42:K45)</f>
        <v>1756</v>
      </c>
      <c r="L46" s="46">
        <f>SUM(L42:L45)</f>
        <v>3540</v>
      </c>
      <c r="M46" s="1"/>
      <c r="N46" s="69" t="s">
        <v>32</v>
      </c>
      <c r="O46" s="26">
        <f>'[1]指定区別人口調 (総計)'!F113</f>
        <v>729</v>
      </c>
      <c r="P46" s="26">
        <f>'[1]指定区別人口調 (総計)'!C113</f>
        <v>540</v>
      </c>
      <c r="Q46" s="26">
        <f>'[1]指定区別人口調 (総計)'!D113</f>
        <v>632</v>
      </c>
      <c r="R46" s="61">
        <f t="shared" si="8"/>
        <v>1172</v>
      </c>
      <c r="S46" s="1"/>
      <c r="T46" s="11" t="s">
        <v>151</v>
      </c>
      <c r="U46" s="22">
        <f>'[1]指定区別人口調 (総計)'!F142</f>
        <v>51</v>
      </c>
      <c r="V46" s="22">
        <f>'[1]指定区別人口調 (総計)'!C142</f>
        <v>48</v>
      </c>
      <c r="W46" s="22">
        <f>'[1]指定区別人口調 (総計)'!D142</f>
        <v>54</v>
      </c>
      <c r="X46" s="61">
        <f t="shared" ref="X46:X55" si="9">V46+W46</f>
        <v>102</v>
      </c>
      <c r="Y46" s="1"/>
    </row>
    <row r="47" spans="1:25" ht="14.5">
      <c r="A47" s="1"/>
      <c r="B47" s="10" t="s">
        <v>51</v>
      </c>
      <c r="C47" s="24">
        <f>SUM(C41:C46)</f>
        <v>1972</v>
      </c>
      <c r="D47" s="24">
        <f>SUM(D41:D46)</f>
        <v>2052</v>
      </c>
      <c r="E47" s="24">
        <f>SUM(E41:E46)</f>
        <v>2331</v>
      </c>
      <c r="F47" s="46">
        <f>SUM(F41:F46)</f>
        <v>4383</v>
      </c>
      <c r="G47" s="1"/>
      <c r="H47" s="11" t="s">
        <v>150</v>
      </c>
      <c r="I47" s="22">
        <f>'[1]指定区別人口調 (総計)'!F76</f>
        <v>1</v>
      </c>
      <c r="J47" s="22">
        <f>'[1]指定区別人口調 (総計)'!C76</f>
        <v>1</v>
      </c>
      <c r="K47" s="22">
        <f>'[1]指定区別人口調 (総計)'!D76</f>
        <v>1</v>
      </c>
      <c r="L47" s="61">
        <f>J47+K47</f>
        <v>2</v>
      </c>
      <c r="M47" s="1"/>
      <c r="N47" s="69" t="s">
        <v>154</v>
      </c>
      <c r="O47" s="26">
        <f>'[1]指定区別人口調 (総計)'!F114</f>
        <v>503</v>
      </c>
      <c r="P47" s="26">
        <f>'[1]指定区別人口調 (総計)'!C114</f>
        <v>420</v>
      </c>
      <c r="Q47" s="26">
        <f>'[1]指定区別人口調 (総計)'!D114</f>
        <v>419</v>
      </c>
      <c r="R47" s="61">
        <f t="shared" si="8"/>
        <v>839</v>
      </c>
      <c r="S47" s="1"/>
      <c r="T47" s="87" t="s">
        <v>155</v>
      </c>
      <c r="U47" s="22">
        <f>'[1]指定区別人口調 (総計)'!F143</f>
        <v>86</v>
      </c>
      <c r="V47" s="22">
        <f>'[1]指定区別人口調 (総計)'!C143</f>
        <v>81</v>
      </c>
      <c r="W47" s="22">
        <f>'[1]指定区別人口調 (総計)'!D143</f>
        <v>104</v>
      </c>
      <c r="X47" s="61">
        <f t="shared" si="9"/>
        <v>185</v>
      </c>
      <c r="Y47" s="1"/>
    </row>
    <row r="48" spans="1:25">
      <c r="A48" s="1"/>
      <c r="B48" s="11" t="s">
        <v>152</v>
      </c>
      <c r="C48" s="22">
        <f>'[1]指定区別人口調 (総計)'!F37</f>
        <v>304</v>
      </c>
      <c r="D48" s="22">
        <f>'[1]指定区別人口調 (総計)'!C37</f>
        <v>355</v>
      </c>
      <c r="E48" s="22">
        <f>'[1]指定区別人口調 (総計)'!D37</f>
        <v>380</v>
      </c>
      <c r="F48" s="47">
        <f>D48+E48</f>
        <v>735</v>
      </c>
      <c r="G48" s="1"/>
      <c r="H48" s="8" t="s">
        <v>153</v>
      </c>
      <c r="I48" s="22">
        <f>'[1]指定区別人口調 (総計)'!F77</f>
        <v>24</v>
      </c>
      <c r="J48" s="22">
        <f>'[1]指定区別人口調 (総計)'!C77</f>
        <v>25</v>
      </c>
      <c r="K48" s="22">
        <f>'[1]指定区別人口調 (総計)'!D77</f>
        <v>27</v>
      </c>
      <c r="L48" s="61">
        <f>J48+K48</f>
        <v>52</v>
      </c>
      <c r="M48" s="1"/>
      <c r="N48" s="69" t="s">
        <v>160</v>
      </c>
      <c r="O48" s="26">
        <f>'[1]指定区別人口調 (総計)'!F115</f>
        <v>1155</v>
      </c>
      <c r="P48" s="26">
        <f>'[1]指定区別人口調 (総計)'!C115</f>
        <v>913</v>
      </c>
      <c r="Q48" s="26">
        <f>'[1]指定区別人口調 (総計)'!D115</f>
        <v>1117</v>
      </c>
      <c r="R48" s="61">
        <f t="shared" si="8"/>
        <v>2030</v>
      </c>
      <c r="S48" s="1"/>
      <c r="T48" s="8" t="s">
        <v>161</v>
      </c>
      <c r="U48" s="22">
        <f>'[1]指定区別人口調 (総計)'!F154</f>
        <v>72</v>
      </c>
      <c r="V48" s="22">
        <f>'[1]指定区別人口調 (総計)'!C154</f>
        <v>106</v>
      </c>
      <c r="W48" s="22">
        <f>'[1]指定区別人口調 (総計)'!D154</f>
        <v>112</v>
      </c>
      <c r="X48" s="61">
        <f t="shared" si="9"/>
        <v>218</v>
      </c>
      <c r="Y48" s="1"/>
    </row>
    <row r="49" spans="1:25">
      <c r="A49" s="1"/>
      <c r="B49" s="8" t="s">
        <v>156</v>
      </c>
      <c r="C49" s="22">
        <f>'[1]指定区別人口調 (総計)'!F38</f>
        <v>738</v>
      </c>
      <c r="D49" s="22">
        <f>'[1]指定区別人口調 (総計)'!C38</f>
        <v>774</v>
      </c>
      <c r="E49" s="22">
        <f>'[1]指定区別人口調 (総計)'!D38</f>
        <v>866</v>
      </c>
      <c r="F49" s="47">
        <f>D49+E49</f>
        <v>1640</v>
      </c>
      <c r="G49" s="1"/>
      <c r="H49" s="8" t="s">
        <v>159</v>
      </c>
      <c r="I49" s="22">
        <f>'[1]指定区別人口調 (総計)'!F78</f>
        <v>391</v>
      </c>
      <c r="J49" s="22">
        <f>'[1]指定区別人口調 (総計)'!C78</f>
        <v>427</v>
      </c>
      <c r="K49" s="22">
        <f>'[1]指定区別人口調 (総計)'!D78</f>
        <v>451</v>
      </c>
      <c r="L49" s="61">
        <f>J49+K49</f>
        <v>878</v>
      </c>
      <c r="M49" s="1"/>
      <c r="N49" s="69" t="s">
        <v>134</v>
      </c>
      <c r="O49" s="26">
        <f>'[1]指定区別人口調 (総計)'!F116</f>
        <v>101</v>
      </c>
      <c r="P49" s="26">
        <f>'[1]指定区別人口調 (総計)'!C116</f>
        <v>98</v>
      </c>
      <c r="Q49" s="26">
        <f>'[1]指定区別人口調 (総計)'!D116</f>
        <v>94</v>
      </c>
      <c r="R49" s="61">
        <f t="shared" si="8"/>
        <v>192</v>
      </c>
      <c r="S49" s="1"/>
      <c r="T49" s="8" t="s">
        <v>34</v>
      </c>
      <c r="U49" s="22">
        <f>'[1]指定区別人口調 (総計)'!F155</f>
        <v>130</v>
      </c>
      <c r="V49" s="22">
        <f>'[1]指定区別人口調 (総計)'!C155</f>
        <v>212</v>
      </c>
      <c r="W49" s="22">
        <f>'[1]指定区別人口調 (総計)'!D155</f>
        <v>213</v>
      </c>
      <c r="X49" s="61">
        <f t="shared" si="9"/>
        <v>425</v>
      </c>
      <c r="Y49" s="1"/>
    </row>
    <row r="50" spans="1:25" ht="13.75">
      <c r="A50" s="1"/>
      <c r="B50" s="8" t="s">
        <v>54</v>
      </c>
      <c r="C50" s="22">
        <f>'[1]指定区別人口調 (総計)'!F39</f>
        <v>1172</v>
      </c>
      <c r="D50" s="22">
        <f>'[1]指定区別人口調 (総計)'!C39</f>
        <v>968</v>
      </c>
      <c r="E50" s="22">
        <f>'[1]指定区別人口調 (総計)'!D39</f>
        <v>1208</v>
      </c>
      <c r="F50" s="47">
        <f>D50+E50</f>
        <v>2176</v>
      </c>
      <c r="G50" s="52"/>
      <c r="H50" s="9" t="s">
        <v>162</v>
      </c>
      <c r="I50" s="23">
        <f>'[1]指定区別人口調 (総計)'!F79</f>
        <v>709</v>
      </c>
      <c r="J50" s="23">
        <f>'[1]指定区別人口調 (総計)'!C79</f>
        <v>801</v>
      </c>
      <c r="K50" s="23">
        <f>'[1]指定区別人口調 (総計)'!D79</f>
        <v>861</v>
      </c>
      <c r="L50" s="61">
        <f>J50+K50</f>
        <v>1662</v>
      </c>
      <c r="M50" s="1"/>
      <c r="N50" s="69" t="s">
        <v>164</v>
      </c>
      <c r="O50" s="26">
        <f>'[1]指定区別人口調 (総計)'!F117</f>
        <v>113</v>
      </c>
      <c r="P50" s="26">
        <f>'[1]指定区別人口調 (総計)'!C117</f>
        <v>102</v>
      </c>
      <c r="Q50" s="26">
        <f>'[1]指定区別人口調 (総計)'!D117</f>
        <v>126</v>
      </c>
      <c r="R50" s="61">
        <f t="shared" si="8"/>
        <v>228</v>
      </c>
      <c r="S50" s="1"/>
      <c r="T50" s="8" t="s">
        <v>158</v>
      </c>
      <c r="U50" s="22">
        <f>'[1]指定区別人口調 (総計)'!F156</f>
        <v>200</v>
      </c>
      <c r="V50" s="22">
        <f>'[1]指定区別人口調 (総計)'!C156</f>
        <v>315</v>
      </c>
      <c r="W50" s="22">
        <f>'[1]指定区別人口調 (総計)'!D156</f>
        <v>309</v>
      </c>
      <c r="X50" s="61">
        <f t="shared" si="9"/>
        <v>624</v>
      </c>
      <c r="Y50" s="1"/>
    </row>
    <row r="51" spans="1:25" ht="14.5">
      <c r="A51" s="1"/>
      <c r="B51" s="9" t="s">
        <v>163</v>
      </c>
      <c r="C51" s="23">
        <f>'[1]指定区別人口調 (総計)'!F40</f>
        <v>777</v>
      </c>
      <c r="D51" s="23">
        <f>'[1]指定区別人口調 (総計)'!C40</f>
        <v>831</v>
      </c>
      <c r="E51" s="23">
        <f>'[1]指定区別人口調 (総計)'!D40</f>
        <v>890</v>
      </c>
      <c r="F51" s="47">
        <f>D51+E51</f>
        <v>1721</v>
      </c>
      <c r="G51" s="1"/>
      <c r="H51" s="10" t="s">
        <v>51</v>
      </c>
      <c r="I51" s="24">
        <f>SUM(I47:I50)</f>
        <v>1125</v>
      </c>
      <c r="J51" s="24">
        <f>SUM(J47:J50)</f>
        <v>1254</v>
      </c>
      <c r="K51" s="24">
        <f>SUM(K47:K50)</f>
        <v>1340</v>
      </c>
      <c r="L51" s="46">
        <f>SUM(L47:L50)</f>
        <v>2594</v>
      </c>
      <c r="M51" s="1"/>
      <c r="N51" s="71" t="s">
        <v>166</v>
      </c>
      <c r="O51" s="26">
        <f>'[1]指定区別人口調 (総計)'!F118</f>
        <v>667</v>
      </c>
      <c r="P51" s="77">
        <f>'[1]指定区別人口調 (総計)'!C118</f>
        <v>699</v>
      </c>
      <c r="Q51" s="77">
        <f>'[1]指定区別人口調 (総計)'!D118</f>
        <v>677</v>
      </c>
      <c r="R51" s="84">
        <f t="shared" si="8"/>
        <v>1376</v>
      </c>
      <c r="S51" s="1"/>
      <c r="T51" s="8" t="s">
        <v>167</v>
      </c>
      <c r="U51" s="22">
        <f>'[1]指定区別人口調 (総計)'!F157</f>
        <v>350</v>
      </c>
      <c r="V51" s="22">
        <f>'[1]指定区別人口調 (総計)'!C157</f>
        <v>563</v>
      </c>
      <c r="W51" s="22">
        <f>'[1]指定区別人口調 (総計)'!D157</f>
        <v>608</v>
      </c>
      <c r="X51" s="61">
        <f t="shared" si="9"/>
        <v>1171</v>
      </c>
      <c r="Y51" s="1"/>
    </row>
    <row r="52" spans="1:25" ht="14.5">
      <c r="A52" s="1"/>
      <c r="B52" s="10" t="s">
        <v>51</v>
      </c>
      <c r="C52" s="24">
        <f>SUM(C48:C51)</f>
        <v>2991</v>
      </c>
      <c r="D52" s="24">
        <f>SUM(D48:D51)</f>
        <v>2928</v>
      </c>
      <c r="E52" s="24">
        <f>SUM(E48:E51)</f>
        <v>3344</v>
      </c>
      <c r="F52" s="46">
        <f>SUM(F48:F51)</f>
        <v>6272</v>
      </c>
      <c r="G52" s="1"/>
      <c r="H52" s="11" t="s">
        <v>165</v>
      </c>
      <c r="I52" s="22">
        <f>'[1]指定区別人口調 (総計)'!F80</f>
        <v>140</v>
      </c>
      <c r="J52" s="22">
        <f>'[1]指定区別人口調 (総計)'!C80</f>
        <v>136</v>
      </c>
      <c r="K52" s="22">
        <f>'[1]指定区別人口調 (総計)'!D80</f>
        <v>150</v>
      </c>
      <c r="L52" s="61">
        <f>J52+K52</f>
        <v>286</v>
      </c>
      <c r="M52" s="1"/>
      <c r="N52" s="10" t="s">
        <v>51</v>
      </c>
      <c r="O52" s="25">
        <f>SUM(O45:O51)</f>
        <v>4061</v>
      </c>
      <c r="P52" s="25">
        <f>SUM(P45:P51)</f>
        <v>3477</v>
      </c>
      <c r="Q52" s="25">
        <f>SUM(Q45:Q51)</f>
        <v>3917</v>
      </c>
      <c r="R52" s="46">
        <f>SUM(R45:R51)</f>
        <v>7394</v>
      </c>
      <c r="S52" s="1"/>
      <c r="T52" s="8" t="s">
        <v>63</v>
      </c>
      <c r="U52" s="22">
        <f>'[1]指定区別人口調 (総計)'!F158</f>
        <v>338</v>
      </c>
      <c r="V52" s="22">
        <f>'[1]指定区別人口調 (総計)'!C158</f>
        <v>540</v>
      </c>
      <c r="W52" s="22">
        <f>'[1]指定区別人口調 (総計)'!D158</f>
        <v>552</v>
      </c>
      <c r="X52" s="61">
        <f t="shared" si="9"/>
        <v>1092</v>
      </c>
      <c r="Y52" s="1"/>
    </row>
    <row r="53" spans="1:25">
      <c r="A53" s="1"/>
      <c r="B53" s="11" t="s">
        <v>112</v>
      </c>
      <c r="C53" s="27">
        <f>'[1]指定区別人口調 (総計)'!F41</f>
        <v>612</v>
      </c>
      <c r="D53" s="32">
        <f>'[1]指定区別人口調 (総計)'!C41</f>
        <v>713</v>
      </c>
      <c r="E53" s="32">
        <f>'[1]指定区別人口調 (総計)'!D41</f>
        <v>785</v>
      </c>
      <c r="F53" s="49">
        <f>D53+E53</f>
        <v>1498</v>
      </c>
      <c r="G53" s="53"/>
      <c r="H53" s="8" t="s">
        <v>168</v>
      </c>
      <c r="I53" s="22">
        <f>'[1]指定区別人口調 (総計)'!F81</f>
        <v>331</v>
      </c>
      <c r="J53" s="22">
        <f>'[1]指定区別人口調 (総計)'!C81</f>
        <v>374</v>
      </c>
      <c r="K53" s="22">
        <f>'[1]指定区別人口調 (総計)'!D81</f>
        <v>394</v>
      </c>
      <c r="L53" s="61">
        <f>J53+K53</f>
        <v>768</v>
      </c>
      <c r="M53" s="1"/>
      <c r="N53" s="68" t="s">
        <v>67</v>
      </c>
      <c r="O53" s="26">
        <f>'[1]指定区別人口調 (総計)'!F147</f>
        <v>238</v>
      </c>
      <c r="P53" s="26">
        <f>'[1]指定区別人口調 (総計)'!C147</f>
        <v>194</v>
      </c>
      <c r="Q53" s="26">
        <f>'[1]指定区別人口調 (総計)'!D147</f>
        <v>157</v>
      </c>
      <c r="R53" s="61">
        <f t="shared" ref="R53:R59" si="10">P53+Q53</f>
        <v>351</v>
      </c>
      <c r="S53" s="1"/>
      <c r="T53" s="87" t="s">
        <v>36</v>
      </c>
      <c r="U53" s="22">
        <f>'[1]指定区別人口調 (総計)'!F159</f>
        <v>326</v>
      </c>
      <c r="V53" s="22">
        <f>'[1]指定区別人口調 (総計)'!C159</f>
        <v>598</v>
      </c>
      <c r="W53" s="22">
        <f>'[1]指定区別人口調 (総計)'!D159</f>
        <v>559</v>
      </c>
      <c r="X53" s="61">
        <f t="shared" si="9"/>
        <v>1157</v>
      </c>
      <c r="Y53" s="1"/>
    </row>
    <row r="54" spans="1:25" ht="13.75">
      <c r="A54" s="1"/>
      <c r="B54" s="8" t="s">
        <v>169</v>
      </c>
      <c r="C54" s="28">
        <f>'[1]指定区別人口調 (総計)'!F42</f>
        <v>893</v>
      </c>
      <c r="D54" s="21">
        <f>'[1]指定区別人口調 (総計)'!C42</f>
        <v>931</v>
      </c>
      <c r="E54" s="28">
        <f>'[1]指定区別人口調 (総計)'!D42</f>
        <v>933</v>
      </c>
      <c r="F54" s="50">
        <f>D54+E54</f>
        <v>1864</v>
      </c>
      <c r="G54" s="1"/>
      <c r="H54" s="9" t="s">
        <v>170</v>
      </c>
      <c r="I54" s="23">
        <f>'[1]指定区別人口調 (総計)'!F82</f>
        <v>477</v>
      </c>
      <c r="J54" s="23">
        <f>'[1]指定区別人口調 (総計)'!C82</f>
        <v>468</v>
      </c>
      <c r="K54" s="23">
        <f>'[1]指定区別人口調 (総計)'!D82</f>
        <v>549</v>
      </c>
      <c r="L54" s="61">
        <f>J54+K54</f>
        <v>1017</v>
      </c>
      <c r="M54" s="1"/>
      <c r="N54" s="70" t="s">
        <v>171</v>
      </c>
      <c r="O54" s="26">
        <f>'[1]指定区別人口調 (総計)'!F148</f>
        <v>452</v>
      </c>
      <c r="P54" s="26">
        <f>'[1]指定区別人口調 (総計)'!C148</f>
        <v>495</v>
      </c>
      <c r="Q54" s="26">
        <f>'[1]指定区別人口調 (総計)'!D148</f>
        <v>528</v>
      </c>
      <c r="R54" s="61">
        <f t="shared" si="10"/>
        <v>1023</v>
      </c>
      <c r="S54" s="1"/>
      <c r="T54" s="87" t="s">
        <v>52</v>
      </c>
      <c r="U54" s="22">
        <f>'[1]指定区別人口調 (総計)'!F160</f>
        <v>225</v>
      </c>
      <c r="V54" s="22">
        <f>'[1]指定区別人口調 (総計)'!C160</f>
        <v>364</v>
      </c>
      <c r="W54" s="22">
        <f>'[1]指定区別人口調 (総計)'!D160</f>
        <v>389</v>
      </c>
      <c r="X54" s="61">
        <f t="shared" si="9"/>
        <v>753</v>
      </c>
      <c r="Y54" s="1"/>
    </row>
    <row r="55" spans="1:25" ht="14.5">
      <c r="A55" s="1"/>
      <c r="B55" s="8" t="s">
        <v>108</v>
      </c>
      <c r="C55" s="28">
        <f>'[1]指定区別人口調 (総計)'!F43</f>
        <v>146</v>
      </c>
      <c r="D55" s="21">
        <f>'[1]指定区別人口調 (総計)'!C43</f>
        <v>108</v>
      </c>
      <c r="E55" s="28">
        <f>'[1]指定区別人口調 (総計)'!D43</f>
        <v>135</v>
      </c>
      <c r="F55" s="50">
        <f>D55+E55</f>
        <v>243</v>
      </c>
      <c r="G55" s="1"/>
      <c r="H55" s="10" t="s">
        <v>51</v>
      </c>
      <c r="I55" s="24">
        <f>SUM(I52:I54)</f>
        <v>948</v>
      </c>
      <c r="J55" s="24">
        <f>SUM(J52:J54)</f>
        <v>978</v>
      </c>
      <c r="K55" s="24">
        <f>SUM(K52:K54)</f>
        <v>1093</v>
      </c>
      <c r="L55" s="46">
        <f>SUM(L52:L54)</f>
        <v>2071</v>
      </c>
      <c r="M55" s="1"/>
      <c r="N55" s="69" t="s">
        <v>172</v>
      </c>
      <c r="O55" s="26">
        <f>'[1]指定区別人口調 (総計)'!F149</f>
        <v>232</v>
      </c>
      <c r="P55" s="26">
        <f>'[1]指定区別人口調 (総計)'!C149</f>
        <v>367</v>
      </c>
      <c r="Q55" s="26">
        <f>'[1]指定区別人口調 (総計)'!D149</f>
        <v>390</v>
      </c>
      <c r="R55" s="61">
        <f t="shared" si="10"/>
        <v>757</v>
      </c>
      <c r="S55" s="1"/>
      <c r="T55" s="87" t="s">
        <v>77</v>
      </c>
      <c r="U55" s="22">
        <f>'[1]指定区別人口調 (総計)'!F161</f>
        <v>139</v>
      </c>
      <c r="V55" s="22">
        <f>'[1]指定区別人口調 (総計)'!C161</f>
        <v>203</v>
      </c>
      <c r="W55" s="22">
        <f>'[1]指定区別人口調 (総計)'!D161</f>
        <v>221</v>
      </c>
      <c r="X55" s="61">
        <f t="shared" si="9"/>
        <v>424</v>
      </c>
      <c r="Y55" s="1"/>
    </row>
    <row r="56" spans="1:25" ht="13.75">
      <c r="A56" s="1"/>
      <c r="B56" s="8" t="s">
        <v>141</v>
      </c>
      <c r="C56" s="28">
        <f>'[1]指定区別人口調 (総計)'!F44</f>
        <v>959</v>
      </c>
      <c r="D56" s="21">
        <f>'[1]指定区別人口調 (総計)'!C44</f>
        <v>881</v>
      </c>
      <c r="E56" s="28">
        <f>'[1]指定区別人口調 (総計)'!D44</f>
        <v>980</v>
      </c>
      <c r="F56" s="50">
        <f>D56+E56</f>
        <v>1861</v>
      </c>
      <c r="G56" s="1"/>
      <c r="H56" s="11" t="s">
        <v>17</v>
      </c>
      <c r="I56" s="22">
        <f>'[1]指定区別人口調 (総計)'!F83</f>
        <v>2</v>
      </c>
      <c r="J56" s="22">
        <f>'[1]指定区別人口調 (総計)'!C83</f>
        <v>2</v>
      </c>
      <c r="K56" s="22">
        <f>'[1]指定区別人口調 (総計)'!D83</f>
        <v>0</v>
      </c>
      <c r="L56" s="61">
        <f>J56+K56</f>
        <v>2</v>
      </c>
      <c r="M56" s="1"/>
      <c r="N56" s="69" t="s">
        <v>174</v>
      </c>
      <c r="O56" s="26">
        <f>'[1]指定区別人口調 (総計)'!F150</f>
        <v>788</v>
      </c>
      <c r="P56" s="26">
        <f>'[1]指定区別人口調 (総計)'!C150</f>
        <v>1189</v>
      </c>
      <c r="Q56" s="26">
        <f>'[1]指定区別人口調 (総計)'!D150</f>
        <v>1245</v>
      </c>
      <c r="R56" s="61">
        <f t="shared" si="10"/>
        <v>2434</v>
      </c>
      <c r="S56" s="1"/>
      <c r="T56" s="88" t="s">
        <v>145</v>
      </c>
      <c r="U56" s="92">
        <f>SUM(U46:U55)</f>
        <v>1917</v>
      </c>
      <c r="V56" s="92">
        <f>SUM(V46:V55)</f>
        <v>3030</v>
      </c>
      <c r="W56" s="92">
        <f>SUM(W46:W55)</f>
        <v>3121</v>
      </c>
      <c r="X56" s="97">
        <f>SUM(X46:X55)</f>
        <v>6151</v>
      </c>
      <c r="Y56" s="1"/>
    </row>
    <row r="57" spans="1:25" ht="13.75">
      <c r="A57" s="1"/>
      <c r="B57" s="9" t="s">
        <v>173</v>
      </c>
      <c r="C57" s="29">
        <f>'[1]指定区別人口調 (総計)'!F45</f>
        <v>843</v>
      </c>
      <c r="D57" s="33">
        <f>'[1]指定区別人口調 (総計)'!C45</f>
        <v>906</v>
      </c>
      <c r="E57" s="29">
        <f>'[1]指定区別人口調 (総計)'!D45</f>
        <v>919</v>
      </c>
      <c r="F57" s="51">
        <f>D57+E57</f>
        <v>1825</v>
      </c>
      <c r="G57" s="1"/>
      <c r="H57" s="8" t="s">
        <v>102</v>
      </c>
      <c r="I57" s="22">
        <f>'[1]指定区別人口調 (総計)'!F84</f>
        <v>163</v>
      </c>
      <c r="J57" s="22">
        <f>'[1]指定区別人口調 (総計)'!C84</f>
        <v>149</v>
      </c>
      <c r="K57" s="22">
        <f>'[1]指定区別人口調 (総計)'!D84</f>
        <v>177</v>
      </c>
      <c r="L57" s="61">
        <f>J57+K57</f>
        <v>326</v>
      </c>
      <c r="M57" s="1"/>
      <c r="N57" s="72" t="s">
        <v>175</v>
      </c>
      <c r="O57" s="26">
        <f>'[1]指定区別人口調 (総計)'!F151</f>
        <v>243</v>
      </c>
      <c r="P57" s="26">
        <f>'[1]指定区別人口調 (総計)'!C151</f>
        <v>436</v>
      </c>
      <c r="Q57" s="26">
        <f>'[1]指定区別人口調 (総計)'!D151</f>
        <v>433</v>
      </c>
      <c r="R57" s="61">
        <f t="shared" si="10"/>
        <v>869</v>
      </c>
      <c r="S57" s="1"/>
      <c r="T57" s="10" t="s">
        <v>157</v>
      </c>
      <c r="U57" s="93"/>
      <c r="V57" s="93"/>
      <c r="W57" s="93"/>
      <c r="X57" s="98"/>
      <c r="Y57" s="1"/>
    </row>
    <row r="58" spans="1:25" ht="14.5">
      <c r="A58" s="1"/>
      <c r="B58" s="10" t="s">
        <v>51</v>
      </c>
      <c r="C58" s="24">
        <f>SUM(C53:C57)</f>
        <v>3453</v>
      </c>
      <c r="D58" s="24">
        <f>SUM(D53:D57)</f>
        <v>3539</v>
      </c>
      <c r="E58" s="24">
        <f>SUM(E53:E57)</f>
        <v>3752</v>
      </c>
      <c r="F58" s="46">
        <f>SUM(F53:F57)</f>
        <v>7291</v>
      </c>
      <c r="G58" s="1"/>
      <c r="H58" s="8" t="s">
        <v>116</v>
      </c>
      <c r="I58" s="22">
        <f>'[1]指定区別人口調 (総計)'!F85</f>
        <v>599</v>
      </c>
      <c r="J58" s="22">
        <f>'[1]指定区別人口調 (総計)'!C85</f>
        <v>568</v>
      </c>
      <c r="K58" s="22">
        <f>'[1]指定区別人口調 (総計)'!D85</f>
        <v>582</v>
      </c>
      <c r="L58" s="61">
        <f>J58+K58</f>
        <v>1150</v>
      </c>
      <c r="M58" s="1"/>
      <c r="N58" s="69" t="s">
        <v>121</v>
      </c>
      <c r="O58" s="26">
        <f>'[1]指定区別人口調 (総計)'!F152</f>
        <v>318</v>
      </c>
      <c r="P58" s="26">
        <f>'[1]指定区別人口調 (総計)'!C152</f>
        <v>552</v>
      </c>
      <c r="Q58" s="26">
        <f>'[1]指定区別人口調 (総計)'!D152</f>
        <v>586</v>
      </c>
      <c r="R58" s="61">
        <f t="shared" si="10"/>
        <v>1138</v>
      </c>
      <c r="S58" s="1"/>
      <c r="T58" s="1"/>
      <c r="U58" s="1"/>
      <c r="V58" s="1"/>
      <c r="W58" s="1"/>
      <c r="X58" s="1"/>
      <c r="Y58" s="1"/>
    </row>
    <row r="59" spans="1:25" ht="13.75">
      <c r="A59" s="1"/>
      <c r="B59" s="1"/>
      <c r="C59" s="1"/>
      <c r="D59" s="1"/>
      <c r="E59" s="1"/>
      <c r="F59" s="1"/>
      <c r="G59" s="1"/>
      <c r="H59" s="9" t="s">
        <v>176</v>
      </c>
      <c r="I59" s="23">
        <f>'[1]指定区別人口調 (総計)'!F86</f>
        <v>314</v>
      </c>
      <c r="J59" s="23">
        <f>'[1]指定区別人口調 (総計)'!C86</f>
        <v>356</v>
      </c>
      <c r="K59" s="23">
        <f>'[1]指定区別人口調 (総計)'!D86</f>
        <v>391</v>
      </c>
      <c r="L59" s="61">
        <f>J59+K59</f>
        <v>747</v>
      </c>
      <c r="M59" s="1"/>
      <c r="N59" s="71" t="s">
        <v>177</v>
      </c>
      <c r="O59" s="77">
        <f>'[1]指定区別人口調 (総計)'!F153</f>
        <v>72</v>
      </c>
      <c r="P59" s="77">
        <f>'[1]指定区別人口調 (総計)'!C153</f>
        <v>111</v>
      </c>
      <c r="Q59" s="77">
        <f>'[1]指定区別人口調 (総計)'!D153</f>
        <v>119</v>
      </c>
      <c r="R59" s="61">
        <f t="shared" si="10"/>
        <v>230</v>
      </c>
      <c r="S59" s="1"/>
      <c r="T59" s="1"/>
      <c r="U59" s="1"/>
      <c r="V59" s="1"/>
      <c r="W59" s="1"/>
      <c r="X59" s="1"/>
      <c r="Y59" s="1"/>
    </row>
    <row r="60" spans="1:25" ht="14.5">
      <c r="A60" s="1"/>
      <c r="B60" s="1"/>
      <c r="C60" s="1"/>
      <c r="D60" s="1"/>
      <c r="E60" s="1"/>
      <c r="F60" s="1"/>
      <c r="G60" s="1"/>
      <c r="H60" s="10" t="s">
        <v>51</v>
      </c>
      <c r="I60" s="24">
        <f>SUM(I56:I59)</f>
        <v>1078</v>
      </c>
      <c r="J60" s="24">
        <f>SUM(J56:J59)</f>
        <v>1075</v>
      </c>
      <c r="K60" s="24">
        <f>SUM(K56:K59)</f>
        <v>1150</v>
      </c>
      <c r="L60" s="46">
        <f>SUM(L56:L59)</f>
        <v>2225</v>
      </c>
      <c r="M60" s="1"/>
      <c r="N60" s="65" t="s">
        <v>51</v>
      </c>
      <c r="O60" s="25">
        <f>SUM(O53:O59)</f>
        <v>2343</v>
      </c>
      <c r="P60" s="25">
        <f>SUM(P53:P59)</f>
        <v>3344</v>
      </c>
      <c r="Q60" s="25">
        <f>SUM(Q53:Q59)</f>
        <v>3458</v>
      </c>
      <c r="R60" s="46">
        <f>SUM(R53:R59)</f>
        <v>6802</v>
      </c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.75" customHeight="1">
      <c r="A62" s="1"/>
      <c r="B62" s="16" t="s">
        <v>11</v>
      </c>
      <c r="C62" s="16"/>
      <c r="D62" s="16"/>
      <c r="E62" s="16"/>
      <c r="F62" s="16"/>
      <c r="G62" s="16"/>
      <c r="H62" s="16"/>
      <c r="I62" s="16"/>
      <c r="J62" s="1"/>
      <c r="K62" s="1"/>
      <c r="L62" s="1"/>
      <c r="M62" s="1"/>
      <c r="N62" s="1"/>
      <c r="O62" s="1"/>
      <c r="P62" s="1"/>
      <c r="Q62" s="1"/>
      <c r="R62" s="1"/>
      <c r="S62" s="1"/>
      <c r="T62" s="67"/>
      <c r="U62" s="67"/>
      <c r="V62" s="67"/>
      <c r="W62" s="67"/>
      <c r="X62" s="67"/>
      <c r="Y62" s="1"/>
    </row>
    <row r="63" spans="1:25">
      <c r="T63" s="67"/>
      <c r="U63" s="67"/>
      <c r="V63" s="67"/>
      <c r="W63" s="67"/>
      <c r="X63" s="67"/>
    </row>
    <row r="64" spans="1:25">
      <c r="T64" s="89"/>
      <c r="U64" s="94"/>
      <c r="V64" s="94"/>
      <c r="W64" s="94"/>
    </row>
    <row r="65" spans="20:23">
      <c r="T65" s="89"/>
      <c r="U65" s="94"/>
      <c r="V65" s="94"/>
      <c r="W65" s="94"/>
    </row>
  </sheetData>
  <mergeCells count="22">
    <mergeCell ref="D2:F2"/>
    <mergeCell ref="V6:X6"/>
    <mergeCell ref="B62:I62"/>
    <mergeCell ref="B2:B4"/>
    <mergeCell ref="C2:C3"/>
    <mergeCell ref="I2:R4"/>
    <mergeCell ref="O21:O22"/>
    <mergeCell ref="P21:P22"/>
    <mergeCell ref="Q21:Q22"/>
    <mergeCell ref="R21:R22"/>
    <mergeCell ref="I23:I24"/>
    <mergeCell ref="J23:J24"/>
    <mergeCell ref="K23:K24"/>
    <mergeCell ref="L23:L24"/>
    <mergeCell ref="O31:O32"/>
    <mergeCell ref="P31:P32"/>
    <mergeCell ref="Q31:Q32"/>
    <mergeCell ref="R31:R32"/>
    <mergeCell ref="O33:O34"/>
    <mergeCell ref="P33:P34"/>
    <mergeCell ref="Q33:Q34"/>
    <mergeCell ref="R33:R34"/>
  </mergeCells>
  <phoneticPr fontId="1"/>
  <printOptions horizontalCentered="1" verticalCentered="1"/>
  <pageMargins left="0.78740157480314943" right="0.78740157480314943" top="0.98425196850393681" bottom="0.98425196850393681" header="0.51181102362204722" footer="0.51181102362204722"/>
  <pageSetup paperSize="8" scale="82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大戸　ひろみ(手動)</cp:lastModifiedBy>
  <cp:lastPrinted>2014-10-03T05:27:39Z</cp:lastPrinted>
  <dcterms:created xsi:type="dcterms:W3CDTF">2005-06-10T05:19:04Z</dcterms:created>
  <dcterms:modified xsi:type="dcterms:W3CDTF">2026-02-06T00:03:29Z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8" baseType="lpwstr">
      <vt:lpwstr>1.4.4.0</vt:lpwstr>
      <vt:lpwstr>1.4.5.0</vt:lpwstr>
      <vt:lpwstr>1.4.6.0</vt:lpwstr>
      <vt:lpwstr>1.4.7.0</vt:lpwstr>
      <vt:lpwstr>1.4.8.0</vt:lpwstr>
      <vt:lpwstr>1.4.9.0</vt:lpwstr>
      <vt:lpwstr>2.0.3.0</vt:lpwstr>
      <vt:lpwstr>2.0.4.0</vt:lpwstr>
      <vt:lpwstr>2.0.5.0</vt:lpwstr>
      <vt:lpwstr>2.1.1.0</vt:lpwstr>
      <vt:lpwstr>2.1.11.0</vt:lpwstr>
      <vt:lpwstr>2.1.12.0</vt:lpwstr>
      <vt:lpwstr>2.1.13.0</vt:lpwstr>
      <vt:lpwstr>2.1.6.0</vt:lpwstr>
      <vt:lpwstr>2.1.9.0</vt:lpwstr>
      <vt:lpwstr>3.1.10.0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2026-02-06T00:03:29Z</vt:filetime>
  </property>
</Properties>
</file>