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145" windowHeight="12600" tabRatio="489"/>
  </bookViews>
  <sheets>
    <sheet name="Sheet1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<sst xmlns="http://schemas.openxmlformats.org/spreadsheetml/2006/main" xmlns:r="http://schemas.openxmlformats.org/officeDocument/2006/relationships" count="180" uniqueCount="180">
  <si>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総数</t>
    <rPh sb="0" eb="2">
      <t>ソウスウ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</si>
  <si>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</si>
  <si>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</si>
  <si>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箕面市町丁目別世帯人口数調（住民基本台帳）</t>
    <rPh sb="0" eb="3">
      <t>ミノオシ</t>
    </rPh>
    <rPh sb="3" eb="4">
      <t>チョウ</t>
    </rPh>
    <rPh sb="4" eb="6">
      <t>チョウモク</t>
    </rPh>
    <rPh sb="6" eb="7">
      <t>ベツ</t>
    </rPh>
    <rPh sb="7" eb="9">
      <t>セタイ</t>
    </rPh>
    <rPh sb="9" eb="12">
      <t>ジンコウスウ</t>
    </rPh>
    <rPh sb="12" eb="13">
      <t>シラ</t>
    </rPh>
    <rPh sb="14" eb="16">
      <t>ジュウミン</t>
    </rPh>
    <rPh sb="16" eb="18">
      <t>キホン</t>
    </rPh>
    <rPh sb="18" eb="20">
      <t>ダイチョウ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</si>
  <si>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</si>
  <si>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</si>
  <si>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中計</t>
    <rPh sb="0" eb="2">
      <t>チュウケイ</t>
    </rPh>
    <phoneticPr fontId="1"/>
  </si>
  <si>
    <t>計</t>
    <rPh sb="0" eb="1">
      <t>ケイ</t>
    </rPh>
    <phoneticPr fontId="1"/>
  </si>
  <si>
    <t>本庁管内</t>
    <rPh sb="0" eb="2">
      <t>ホンチョウ</t>
    </rPh>
    <rPh sb="2" eb="4">
      <t>カンナイ</t>
    </rPh>
    <phoneticPr fontId="1"/>
  </si>
  <si>
    <t>小野原西６丁目</t>
  </si>
  <si>
    <t>粟生外院１丁目</t>
  </si>
  <si>
    <t>町名</t>
    <rPh sb="0" eb="2">
      <t>チョウメイ</t>
    </rPh>
    <phoneticPr fontId="1"/>
  </si>
  <si>
    <t>箕面１丁目</t>
  </si>
  <si>
    <t>箕面２丁目</t>
  </si>
  <si>
    <t>新稲１丁目</t>
  </si>
  <si>
    <t>坊島１丁目</t>
    <rPh sb="4" eb="5">
      <t>メ</t>
    </rPh>
    <phoneticPr fontId="1"/>
  </si>
  <si>
    <t>白島</t>
  </si>
  <si>
    <t>西小路１丁目</t>
  </si>
  <si>
    <t>船場西１丁目</t>
  </si>
  <si>
    <t>新稲２丁目</t>
  </si>
  <si>
    <t>坊島２丁目</t>
  </si>
  <si>
    <t>粟生間谷西２丁目</t>
  </si>
  <si>
    <t>箕面３丁目</t>
  </si>
  <si>
    <t>小野原東６丁目</t>
  </si>
  <si>
    <t>新稲３丁目</t>
  </si>
  <si>
    <t>坊島３丁目</t>
  </si>
  <si>
    <t>森町南１丁目</t>
    <rPh sb="0" eb="2">
      <t>モリマチ</t>
    </rPh>
    <rPh sb="2" eb="3">
      <t>ミナミ</t>
    </rPh>
    <rPh sb="4" eb="6">
      <t>チョウメ</t>
    </rPh>
    <phoneticPr fontId="1"/>
  </si>
  <si>
    <t>箕面４丁目</t>
  </si>
  <si>
    <t>新稲４丁目</t>
  </si>
  <si>
    <t>（箕面～桜ヶ丘）</t>
    <rPh sb="1" eb="3">
      <t>ミノオ</t>
    </rPh>
    <rPh sb="4" eb="7">
      <t>サクラガオカ</t>
    </rPh>
    <phoneticPr fontId="1"/>
  </si>
  <si>
    <t>粟生間谷東２丁目</t>
  </si>
  <si>
    <t>坊島４丁目</t>
  </si>
  <si>
    <t>如意谷４丁目</t>
  </si>
  <si>
    <t>小計</t>
    <rPh sb="0" eb="2">
      <t>ショウケイ</t>
    </rPh>
    <phoneticPr fontId="1"/>
  </si>
  <si>
    <t>森町南２丁目</t>
  </si>
  <si>
    <t>西小路５丁目</t>
  </si>
  <si>
    <t>箕面５丁目</t>
  </si>
  <si>
    <t>新稲５丁目</t>
  </si>
  <si>
    <t>粟生外院２丁目</t>
  </si>
  <si>
    <t>如意谷２丁目</t>
  </si>
  <si>
    <t>坊島５丁目</t>
  </si>
  <si>
    <t>粟生新家２丁目</t>
  </si>
  <si>
    <t>箕面６丁目</t>
  </si>
  <si>
    <t>新稲６丁目</t>
  </si>
  <si>
    <t>桜ケ丘３丁目</t>
  </si>
  <si>
    <t>彩都粟生南１丁目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</si>
  <si>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箕面７丁目</t>
  </si>
  <si>
    <t>粟生新家３丁目</t>
  </si>
  <si>
    <t>新稲７丁目</t>
  </si>
  <si>
    <t>如意谷１丁目</t>
  </si>
  <si>
    <t>粟生間谷東３丁目</t>
  </si>
  <si>
    <t>粟生外院３丁目</t>
  </si>
  <si>
    <t>箕面８丁目</t>
  </si>
  <si>
    <t>牧落２丁目</t>
  </si>
  <si>
    <t>粟生新家４丁目</t>
  </si>
  <si>
    <t>粟生外院４丁目</t>
  </si>
  <si>
    <t>温泉町</t>
  </si>
  <si>
    <t>桜ケ丘１丁目</t>
  </si>
  <si>
    <t>如意谷３丁目</t>
  </si>
  <si>
    <t>桜井３丁目</t>
  </si>
  <si>
    <t>粟生外院５丁目</t>
  </si>
  <si>
    <t>西小路３丁目</t>
  </si>
  <si>
    <t>桜３丁目</t>
  </si>
  <si>
    <t>（稲～如意谷）</t>
    <rPh sb="1" eb="2">
      <t>イナ</t>
    </rPh>
    <rPh sb="3" eb="6">
      <t>ニョイダニ</t>
    </rPh>
    <phoneticPr fontId="1"/>
  </si>
  <si>
    <t>森町南３丁目</t>
    <rPh sb="0" eb="2">
      <t>モリマチ</t>
    </rPh>
    <rPh sb="2" eb="3">
      <t>ミナミ</t>
    </rPh>
    <rPh sb="4" eb="6">
      <t>チョウメ</t>
    </rPh>
    <phoneticPr fontId="1"/>
  </si>
  <si>
    <t>箕面公園</t>
  </si>
  <si>
    <t>桜ケ丘２丁目</t>
  </si>
  <si>
    <t>粟生外院６丁目</t>
  </si>
  <si>
    <t>如意谷５丁目</t>
  </si>
  <si>
    <t>西小路４丁目</t>
  </si>
  <si>
    <t>桜ケ丘４丁目</t>
  </si>
  <si>
    <t>萱野３丁目</t>
  </si>
  <si>
    <t>粟生新家１丁目</t>
  </si>
  <si>
    <t>西小路２丁目</t>
  </si>
  <si>
    <t>小野原西４丁目</t>
  </si>
  <si>
    <t>桜ケ丘５丁目</t>
  </si>
  <si>
    <t>船場西２丁目</t>
  </si>
  <si>
    <t>粟生新家５丁目</t>
  </si>
  <si>
    <t>稲１丁目</t>
  </si>
  <si>
    <t>船場西３丁目</t>
  </si>
  <si>
    <t>牧落１丁目</t>
  </si>
  <si>
    <t>稲２丁目</t>
  </si>
  <si>
    <t>小野原東１丁目</t>
  </si>
  <si>
    <t>稲３丁目</t>
  </si>
  <si>
    <t>船場東１丁目</t>
  </si>
  <si>
    <t>小野原東２丁目</t>
  </si>
  <si>
    <t>牧落３丁目</t>
  </si>
  <si>
    <t>稲４丁目</t>
  </si>
  <si>
    <t>白島１丁目</t>
  </si>
  <si>
    <t>船場東２丁目</t>
  </si>
  <si>
    <t>小野原東３丁目</t>
  </si>
  <si>
    <t>牧落４丁目</t>
  </si>
  <si>
    <t>稲５丁目</t>
  </si>
  <si>
    <t>船場東３丁目</t>
  </si>
  <si>
    <t>粟生間谷西１丁目</t>
  </si>
  <si>
    <t>小野原東４丁目</t>
  </si>
  <si>
    <t>牧落５丁目</t>
  </si>
  <si>
    <t>稲６丁目</t>
  </si>
  <si>
    <t>萱野５丁目</t>
  </si>
  <si>
    <t>小野原東５丁目</t>
  </si>
  <si>
    <t>百楽荘１丁目</t>
  </si>
  <si>
    <t>萱野１丁目</t>
  </si>
  <si>
    <t>（船場地区）</t>
    <rPh sb="1" eb="3">
      <t>センバ</t>
    </rPh>
    <rPh sb="3" eb="5">
      <t>チク</t>
    </rPh>
    <phoneticPr fontId="1"/>
  </si>
  <si>
    <t>百楽荘２丁目</t>
  </si>
  <si>
    <t>萱野２丁目</t>
  </si>
  <si>
    <t>彩都粟生南６丁目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</si>
  <si>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小野原西１丁目</t>
  </si>
  <si>
    <t>合計（箕面～船場東）</t>
    <rPh sb="0" eb="2">
      <t>ゴウケイ</t>
    </rPh>
    <rPh sb="3" eb="5">
      <t>ミノオ</t>
    </rPh>
    <rPh sb="6" eb="8">
      <t>センバ</t>
    </rPh>
    <rPh sb="8" eb="9">
      <t>ヒガシ</t>
    </rPh>
    <phoneticPr fontId="1"/>
  </si>
  <si>
    <t>百楽荘３丁目</t>
  </si>
  <si>
    <t>（稲～船場東）</t>
    <rPh sb="1" eb="2">
      <t>イナ</t>
    </rPh>
    <rPh sb="3" eb="5">
      <t>センバ</t>
    </rPh>
    <rPh sb="5" eb="6">
      <t>ヒガシ</t>
    </rPh>
    <phoneticPr fontId="1"/>
  </si>
  <si>
    <t>※　外国人を含めた集計です。</t>
    <rPh sb="2" eb="4">
      <t>ガイコク</t>
    </rPh>
    <rPh sb="4" eb="5">
      <t>ジン</t>
    </rPh>
    <rPh sb="6" eb="7">
      <t>フク</t>
    </rPh>
    <rPh sb="9" eb="11">
      <t>シュウケイ</t>
    </rPh>
    <phoneticPr fontId="1"/>
  </si>
  <si>
    <t>小野原西２丁目</t>
  </si>
  <si>
    <t>百楽荘４丁目</t>
  </si>
  <si>
    <t>萱野４丁目</t>
  </si>
  <si>
    <t>小野原西３丁目</t>
  </si>
  <si>
    <t>豊川支所管内</t>
    <rPh sb="0" eb="2">
      <t>トヨカワ</t>
    </rPh>
    <rPh sb="2" eb="4">
      <t>シショ</t>
    </rPh>
    <rPh sb="4" eb="6">
      <t>カンナイ</t>
    </rPh>
    <phoneticPr fontId="1"/>
  </si>
  <si>
    <t>桜井１丁目</t>
  </si>
  <si>
    <t>小野原西５丁目</t>
  </si>
  <si>
    <t>桜井２丁目</t>
  </si>
  <si>
    <t>西宿１丁目</t>
  </si>
  <si>
    <t>粟生間谷西５丁目</t>
  </si>
  <si>
    <t>粟生間谷東１丁目</t>
  </si>
  <si>
    <t>西宿２丁目</t>
  </si>
  <si>
    <t>西宿３丁目</t>
  </si>
  <si>
    <t>桜１丁目</t>
  </si>
  <si>
    <t>粟生間谷東５丁目</t>
  </si>
  <si>
    <t>大字粟生間谷</t>
  </si>
  <si>
    <t>桜２丁目</t>
  </si>
  <si>
    <t>今宮１丁目</t>
  </si>
  <si>
    <t>桜６丁目</t>
  </si>
  <si>
    <t>粟生間谷東６丁目</t>
  </si>
  <si>
    <t>今宮２丁目</t>
  </si>
  <si>
    <t>粟生間谷東７丁目</t>
  </si>
  <si>
    <t>合計</t>
    <rPh sb="0" eb="2">
      <t>ゴウケイ</t>
    </rPh>
    <phoneticPr fontId="1"/>
  </si>
  <si>
    <t>桜４丁目</t>
  </si>
  <si>
    <t>今宮３丁目</t>
  </si>
  <si>
    <t>粟生間谷東８丁目</t>
  </si>
  <si>
    <t>（粟生間谷東～大字粟生間谷）</t>
    <rPh sb="1" eb="3">
      <t>アオ</t>
    </rPh>
    <rPh sb="3" eb="5">
      <t>マダニ</t>
    </rPh>
    <rPh sb="5" eb="6">
      <t>ヒガシ</t>
    </rPh>
    <rPh sb="7" eb="9">
      <t>オオアザ</t>
    </rPh>
    <rPh sb="9" eb="11">
      <t>アオ</t>
    </rPh>
    <rPh sb="11" eb="13">
      <t>マダニ</t>
    </rPh>
    <phoneticPr fontId="1"/>
  </si>
  <si>
    <t>桜５丁目</t>
  </si>
  <si>
    <t>今宮４丁目</t>
  </si>
  <si>
    <t>止々呂美支所管内</t>
    <rPh sb="0" eb="4">
      <t>トドロミ</t>
    </rPh>
    <rPh sb="4" eb="6">
      <t>シショ</t>
    </rPh>
    <rPh sb="6" eb="8">
      <t>カンナイ</t>
    </rPh>
    <phoneticPr fontId="1"/>
  </si>
  <si>
    <t>外院</t>
  </si>
  <si>
    <t>上止々呂美</t>
  </si>
  <si>
    <t>半町１丁目</t>
  </si>
  <si>
    <t>外院１丁目</t>
  </si>
  <si>
    <t>粟生間谷西３丁目</t>
  </si>
  <si>
    <t>下止々呂美</t>
  </si>
  <si>
    <t>半町２丁目</t>
  </si>
  <si>
    <t>（止々呂美）</t>
    <rPh sb="1" eb="5">
      <t>トドロミ</t>
    </rPh>
    <phoneticPr fontId="1"/>
  </si>
  <si>
    <t>外院２丁目</t>
  </si>
  <si>
    <t>粟生間谷西４丁目</t>
  </si>
  <si>
    <t>森町北１丁目</t>
    <rPh sb="0" eb="2">
      <t>モリマチ</t>
    </rPh>
    <rPh sb="2" eb="3">
      <t>キタ</t>
    </rPh>
    <rPh sb="4" eb="6">
      <t>チョウメ</t>
    </rPh>
    <phoneticPr fontId="1"/>
  </si>
  <si>
    <t>半町３丁目</t>
  </si>
  <si>
    <t>外院３丁目</t>
  </si>
  <si>
    <t>森町北２丁目</t>
    <rPh sb="0" eb="2">
      <t>モリマチ</t>
    </rPh>
    <rPh sb="2" eb="3">
      <t>キタ</t>
    </rPh>
    <rPh sb="4" eb="6">
      <t>チョウメ</t>
    </rPh>
    <phoneticPr fontId="1"/>
  </si>
  <si>
    <t>半町４丁目</t>
  </si>
  <si>
    <t>粟生間谷西６丁目</t>
  </si>
  <si>
    <t>森町中１丁目</t>
    <rPh sb="0" eb="2">
      <t>モリマチ</t>
    </rPh>
    <rPh sb="2" eb="3">
      <t>ナカ</t>
    </rPh>
    <rPh sb="4" eb="6">
      <t>チョウメ</t>
    </rPh>
    <phoneticPr fontId="1"/>
  </si>
  <si>
    <t>石丸１丁目</t>
  </si>
  <si>
    <t>粟生間谷西７丁目</t>
  </si>
  <si>
    <t>森町中２丁目</t>
    <rPh sb="0" eb="2">
      <t>モリマチ</t>
    </rPh>
    <rPh sb="2" eb="3">
      <t>ナカ</t>
    </rPh>
    <rPh sb="4" eb="6">
      <t>チョウメ</t>
    </rPh>
    <phoneticPr fontId="1"/>
  </si>
  <si>
    <t>瀬川１丁目</t>
  </si>
  <si>
    <t>石丸２丁目</t>
  </si>
  <si>
    <t>森町中３丁目</t>
    <rPh sb="0" eb="2">
      <t>モリマチ</t>
    </rPh>
    <rPh sb="2" eb="3">
      <t>ナカ</t>
    </rPh>
    <rPh sb="4" eb="6">
      <t>チョウメ</t>
    </rPh>
    <phoneticPr fontId="1"/>
  </si>
  <si>
    <t>瀬川２丁目</t>
  </si>
  <si>
    <t>石丸３丁目</t>
  </si>
  <si>
    <t>瀬川３丁目</t>
  </si>
  <si>
    <t>彩都粟生南２丁目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</si>
  <si>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瀬川４丁目</t>
  </si>
  <si>
    <t>彩都粟生南３丁目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</si>
  <si>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瀬川５丁目</t>
  </si>
  <si>
    <t>彩都粟生南４丁目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</si>
  <si>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白島２丁目</t>
  </si>
  <si>
    <t>彩都粟生南５丁目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</si>
  <si>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白島３丁目</t>
  </si>
  <si>
    <t>彩都粟生南７丁目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</si>
  <si>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彩都粟生北２丁目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</si>
  <si>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彩都粟生北３丁目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</si>
  <si>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彩都粟生北７丁目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</si>
  <si>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令和4年　9月末現在</t>
    <rPh sb="0" eb="2">
      <t>レイワ</t>
    </rPh>
    <rPh sb="3" eb="4">
      <t>ネン</t>
    </rPh>
    <rPh sb="6" eb="8">
      <t>ガツマツ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</si>
</sst>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末現在&quot;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3" fillId="0" borderId="0" xfId="1" applyFont="1">
      <alignment vertical="center"/>
    </xf>
    <xf numFmtId="38" fontId="3" fillId="0" borderId="4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3" fillId="0" borderId="8" xfId="1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176" fontId="0" fillId="0" borderId="18" xfId="1" applyNumberFormat="1" applyFont="1" applyFill="1" applyBorder="1">
      <alignment vertical="center"/>
    </xf>
    <xf numFmtId="176" fontId="0" fillId="0" borderId="19" xfId="1" applyNumberFormat="1" applyFont="1" applyFill="1" applyBorder="1">
      <alignment vertical="center"/>
    </xf>
    <xf numFmtId="176" fontId="0" fillId="0" borderId="16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1" xfId="1" applyNumberFormat="1" applyFont="1" applyFill="1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8" xfId="1" applyFont="1" applyBorder="1">
      <alignment vertical="center"/>
    </xf>
    <xf numFmtId="176" fontId="0" fillId="0" borderId="27" xfId="0" applyNumberFormat="1" applyFont="1" applyBorder="1">
      <alignment vertical="center"/>
    </xf>
    <xf numFmtId="38" fontId="0" fillId="0" borderId="29" xfId="1" applyFont="1" applyBorder="1">
      <alignment vertical="center"/>
    </xf>
    <xf numFmtId="38" fontId="3" fillId="0" borderId="30" xfId="1" applyFont="1" applyBorder="1" applyAlignment="1">
      <alignment horizontal="center" vertical="center"/>
    </xf>
    <xf numFmtId="38" fontId="0" fillId="0" borderId="31" xfId="1" applyFont="1" applyBorder="1">
      <alignment vertical="center"/>
    </xf>
    <xf numFmtId="38" fontId="3" fillId="0" borderId="32" xfId="1" applyFont="1" applyBorder="1" applyAlignment="1">
      <alignment horizontal="center" vertical="center"/>
    </xf>
    <xf numFmtId="38" fontId="0" fillId="0" borderId="33" xfId="1" applyFont="1" applyFill="1" applyBorder="1">
      <alignment vertical="center"/>
    </xf>
    <xf numFmtId="38" fontId="0" fillId="0" borderId="34" xfId="1" applyFont="1" applyFill="1" applyBorder="1">
      <alignment vertical="center"/>
    </xf>
    <xf numFmtId="176" fontId="0" fillId="0" borderId="34" xfId="1" applyNumberFormat="1" applyFont="1" applyFill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1" xfId="1" applyNumberFormat="1" applyFont="1" applyBorder="1">
      <alignment vertical="center"/>
    </xf>
    <xf numFmtId="176" fontId="0" fillId="0" borderId="33" xfId="1" applyNumberFormat="1" applyFont="1" applyFill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37" xfId="1" applyNumberFormat="1" applyFont="1" applyBorder="1">
      <alignment vertical="center"/>
    </xf>
    <xf numFmtId="176" fontId="0" fillId="0" borderId="38" xfId="0" applyNumberFormat="1" applyFont="1" applyBorder="1">
      <alignment vertical="center"/>
    </xf>
    <xf numFmtId="176" fontId="0" fillId="0" borderId="39" xfId="0" applyNumberFormat="1" applyFont="1" applyBorder="1">
      <alignment vertical="center"/>
    </xf>
    <xf numFmtId="176" fontId="0" fillId="0" borderId="40" xfId="0" applyNumberFormat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0" xfId="1" applyFont="1" applyBorder="1">
      <alignment vertical="center"/>
    </xf>
    <xf numFmtId="38" fontId="3" fillId="0" borderId="45" xfId="1" applyFont="1" applyBorder="1" applyAlignment="1">
      <alignment horizontal="center" vertical="center"/>
    </xf>
    <xf numFmtId="38" fontId="3" fillId="0" borderId="8" xfId="1" applyFont="1" applyBorder="1" applyAlignment="1">
      <alignment vertical="center" shrinkToFit="1"/>
    </xf>
    <xf numFmtId="38" fontId="5" fillId="0" borderId="0" xfId="1" applyFont="1" applyAlignment="1">
      <alignment horizontal="center" vertical="center"/>
    </xf>
    <xf numFmtId="176" fontId="0" fillId="0" borderId="46" xfId="0" applyNumberFormat="1" applyFont="1" applyBorder="1">
      <alignment vertical="center"/>
    </xf>
    <xf numFmtId="176" fontId="0" fillId="0" borderId="47" xfId="1" applyNumberFormat="1" applyFont="1" applyBorder="1" applyAlignment="1">
      <alignment vertical="center"/>
    </xf>
    <xf numFmtId="176" fontId="0" fillId="0" borderId="48" xfId="0" applyNumberFormat="1" applyFont="1" applyBorder="1">
      <alignment vertical="center"/>
    </xf>
    <xf numFmtId="176" fontId="0" fillId="0" borderId="49" xfId="1" applyNumberFormat="1" applyFont="1" applyBorder="1">
      <alignment vertical="center"/>
    </xf>
    <xf numFmtId="176" fontId="0" fillId="0" borderId="50" xfId="0" applyNumberFormat="1" applyFont="1" applyBorder="1">
      <alignment vertical="center"/>
    </xf>
    <xf numFmtId="176" fontId="0" fillId="0" borderId="51" xfId="0" applyNumberFormat="1" applyFont="1" applyBorder="1">
      <alignment vertical="center"/>
    </xf>
    <xf numFmtId="176" fontId="0" fillId="0" borderId="52" xfId="1" applyNumberFormat="1" applyFont="1" applyBorder="1" applyAlignment="1">
      <alignment vertical="center"/>
    </xf>
    <xf numFmtId="38" fontId="0" fillId="0" borderId="45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3" fillId="0" borderId="5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54" xfId="1" applyFont="1" applyBorder="1" applyAlignment="1">
      <alignment vertical="center" shrinkToFit="1"/>
    </xf>
    <xf numFmtId="38" fontId="0" fillId="0" borderId="55" xfId="1" applyFont="1" applyBorder="1" applyAlignment="1">
      <alignment vertical="center" shrinkToFit="1"/>
    </xf>
    <xf numFmtId="176" fontId="0" fillId="0" borderId="17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176" fontId="3" fillId="0" borderId="17" xfId="1" applyNumberFormat="1" applyFont="1" applyBorder="1" applyAlignment="1">
      <alignment horizontal="center" vertical="center"/>
    </xf>
    <xf numFmtId="176" fontId="0" fillId="0" borderId="56" xfId="1" applyNumberFormat="1" applyFont="1" applyBorder="1">
      <alignment vertical="center"/>
    </xf>
    <xf numFmtId="176" fontId="0" fillId="0" borderId="50" xfId="1" applyNumberFormat="1" applyFont="1" applyBorder="1" applyAlignment="1">
      <alignment vertical="center"/>
    </xf>
    <xf numFmtId="176" fontId="0" fillId="0" borderId="57" xfId="1" applyNumberFormat="1" applyFont="1" applyBorder="1">
      <alignment vertical="center"/>
    </xf>
    <xf numFmtId="176" fontId="0" fillId="0" borderId="32" xfId="1" applyNumberFormat="1" applyFont="1" applyBorder="1" applyAlignment="1">
      <alignment vertical="center"/>
    </xf>
    <xf numFmtId="176" fontId="0" fillId="0" borderId="32" xfId="1" applyNumberFormat="1" applyFont="1" applyBorder="1">
      <alignment vertical="center"/>
    </xf>
    <xf numFmtId="176" fontId="3" fillId="0" borderId="32" xfId="1" applyNumberFormat="1" applyFont="1" applyBorder="1" applyAlignment="1">
      <alignment horizontal="center" vertical="center"/>
    </xf>
    <xf numFmtId="38" fontId="0" fillId="0" borderId="58" xfId="1" applyFont="1" applyBorder="1" applyAlignment="1">
      <alignment vertical="center" shrinkToFit="1"/>
    </xf>
    <xf numFmtId="38" fontId="3" fillId="0" borderId="45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left" vertical="center"/>
    </xf>
    <xf numFmtId="38" fontId="0" fillId="0" borderId="54" xfId="1" applyFont="1" applyBorder="1">
      <alignment vertical="center"/>
    </xf>
    <xf numFmtId="38" fontId="3" fillId="0" borderId="59" xfId="1" applyFont="1" applyBorder="1" applyAlignment="1">
      <alignment horizontal="center" vertical="center"/>
    </xf>
    <xf numFmtId="38" fontId="0" fillId="0" borderId="0" xfId="1" applyFont="1" applyBorder="1" applyAlignment="1">
      <alignment vertical="center" shrinkToFit="1"/>
    </xf>
    <xf numFmtId="176" fontId="0" fillId="2" borderId="27" xfId="1" applyNumberFormat="1" applyFont="1" applyFill="1" applyBorder="1">
      <alignment vertical="center"/>
    </xf>
    <xf numFmtId="176" fontId="0" fillId="0" borderId="19" xfId="1" applyNumberFormat="1" applyFont="1" applyBorder="1" applyProtection="1">
      <alignment vertical="center"/>
      <protection locked="0"/>
    </xf>
    <xf numFmtId="176" fontId="0" fillId="0" borderId="16" xfId="1" applyNumberFormat="1" applyFont="1" applyBorder="1" applyAlignment="1">
      <alignment vertical="center"/>
    </xf>
    <xf numFmtId="176" fontId="0" fillId="0" borderId="60" xfId="1" applyNumberFormat="1" applyFont="1" applyBorder="1" applyAlignment="1">
      <alignment horizontal="right" vertical="center"/>
    </xf>
    <xf numFmtId="176" fontId="0" fillId="0" borderId="16" xfId="1" applyNumberFormat="1" applyFont="1" applyBorder="1" applyAlignment="1">
      <alignment horizontal="right" vertical="center"/>
    </xf>
    <xf numFmtId="38" fontId="0" fillId="0" borderId="0" xfId="1" applyFont="1" applyProtection="1">
      <alignment vertical="center"/>
      <protection locked="0"/>
    </xf>
    <xf numFmtId="177" fontId="0" fillId="0" borderId="0" xfId="1" applyNumberFormat="1" applyFont="1" applyAlignment="1" applyProtection="1">
      <alignment horizontal="center" vertical="center"/>
      <protection locked="0"/>
    </xf>
    <xf numFmtId="176" fontId="0" fillId="2" borderId="50" xfId="1" applyNumberFormat="1" applyFont="1" applyFill="1" applyBorder="1">
      <alignment vertical="center"/>
    </xf>
    <xf numFmtId="176" fontId="0" fillId="0" borderId="31" xfId="1" applyNumberFormat="1" applyFont="1" applyBorder="1" applyAlignment="1">
      <alignment vertical="center"/>
    </xf>
    <xf numFmtId="176" fontId="0" fillId="0" borderId="61" xfId="1" applyNumberFormat="1" applyFont="1" applyBorder="1" applyAlignment="1">
      <alignment horizontal="right" vertical="center"/>
    </xf>
    <xf numFmtId="176" fontId="0" fillId="0" borderId="31" xfId="1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X65"/>
  <sheetViews>
    <sheetView tabSelected="1" workbookViewId="0">
      <selection activeCell="Z1" sqref="Z1"/>
    </sheetView>
  </sheetViews>
  <sheetFormatPr defaultRowHeight="13.5"/>
  <cols>
    <col min="1" max="1" width="1.625" style="1" customWidth="1"/>
    <col min="2" max="2" width="12.375" style="1" bestFit="1" customWidth="1"/>
    <col min="3" max="6" width="9.125" style="1" bestFit="1" customWidth="1"/>
    <col min="7" max="7" width="2.625" style="1" customWidth="1"/>
    <col min="8" max="8" width="12.25" style="1" bestFit="1" customWidth="1"/>
    <col min="9" max="12" width="9.125" style="1" bestFit="1" customWidth="1"/>
    <col min="13" max="13" width="2.625" style="1" customWidth="1"/>
    <col min="14" max="14" width="12.625" style="1" customWidth="1"/>
    <col min="15" max="15" width="9.125" style="1" bestFit="1" customWidth="1"/>
    <col min="16" max="18" width="9" style="1" bestFit="1" customWidth="1"/>
    <col min="19" max="19" width="2.625" style="1" customWidth="1"/>
    <col min="20" max="20" width="12.625" style="1" customWidth="1"/>
    <col min="21" max="21" width="9" style="1" bestFit="1" customWidth="1"/>
    <col min="22" max="22" width="10.375" style="1" bestFit="1" customWidth="1"/>
    <col min="23" max="16384" width="9" style="1" bestFit="1" customWidth="1"/>
  </cols>
  <sheetData>
    <row r="1" spans="2:24" ht="14.25"/>
    <row r="2" spans="2:24">
      <c r="B2" s="2" t="s">
        <v>0</v>
      </c>
      <c r="C2" s="17" t="s">
        <v>1</v>
      </c>
      <c r="D2" s="30" t="s">
        <v>2</v>
      </c>
      <c r="E2" s="34"/>
      <c r="F2" s="36"/>
      <c r="I2" s="58" t="s">
        <v>3</v>
      </c>
      <c r="J2" s="58"/>
      <c r="K2" s="58"/>
      <c r="L2" s="58"/>
      <c r="M2" s="58"/>
      <c r="N2" s="58"/>
      <c r="O2" s="58"/>
      <c r="P2" s="58"/>
      <c r="Q2" s="58"/>
      <c r="R2" s="58"/>
    </row>
    <row r="3" spans="2:24" ht="14.25">
      <c r="B3" s="3"/>
      <c r="C3" s="18"/>
      <c r="D3" s="31" t="s">
        <v>4</v>
      </c>
      <c r="E3" s="31" t="s">
        <v>5</v>
      </c>
      <c r="F3" s="37" t="s">
        <v>7</v>
      </c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2:24" ht="14.25">
      <c r="B4" s="4"/>
      <c r="C4" s="19">
        <f>+O35+U43+U57</f>
        <v>62804</v>
      </c>
      <c r="D4" s="19">
        <f>+P35+V43+V57</f>
        <v>66524</v>
      </c>
      <c r="E4" s="19">
        <f>+Q35+W43+W57</f>
        <v>72495</v>
      </c>
      <c r="F4" s="38">
        <f>+R35+X43+X57</f>
        <v>139019</v>
      </c>
      <c r="I4" s="58"/>
      <c r="J4" s="58"/>
      <c r="K4" s="58"/>
      <c r="L4" s="58"/>
      <c r="M4" s="58"/>
      <c r="N4" s="58"/>
      <c r="O4" s="58"/>
      <c r="P4" s="58"/>
      <c r="Q4" s="58"/>
      <c r="R4" s="58"/>
    </row>
    <row r="6" spans="2:24">
      <c r="V6" s="97" t="s">
        <v>179</v>
      </c>
      <c r="W6" s="97"/>
      <c r="X6" s="97"/>
    </row>
    <row r="7" spans="2:24" ht="14.25">
      <c r="B7" s="5" t="s">
        <v>8</v>
      </c>
    </row>
    <row r="8" spans="2:24" ht="14.25">
      <c r="B8" s="6" t="s">
        <v>11</v>
      </c>
      <c r="C8" s="20" t="s">
        <v>1</v>
      </c>
      <c r="D8" s="20" t="s">
        <v>4</v>
      </c>
      <c r="E8" s="20" t="s">
        <v>5</v>
      </c>
      <c r="F8" s="39" t="s">
        <v>7</v>
      </c>
      <c r="H8" s="6" t="s">
        <v>11</v>
      </c>
      <c r="I8" s="20" t="s">
        <v>1</v>
      </c>
      <c r="J8" s="20" t="s">
        <v>4</v>
      </c>
      <c r="K8" s="20" t="s">
        <v>5</v>
      </c>
      <c r="L8" s="39" t="s">
        <v>7</v>
      </c>
      <c r="N8" s="6" t="s">
        <v>11</v>
      </c>
      <c r="O8" s="20" t="s">
        <v>1</v>
      </c>
      <c r="P8" s="20" t="s">
        <v>4</v>
      </c>
      <c r="Q8" s="20" t="s">
        <v>5</v>
      </c>
      <c r="R8" s="39" t="s">
        <v>7</v>
      </c>
      <c r="T8" s="6" t="s">
        <v>11</v>
      </c>
      <c r="U8" s="20" t="s">
        <v>1</v>
      </c>
      <c r="V8" s="20" t="s">
        <v>4</v>
      </c>
      <c r="W8" s="20" t="s">
        <v>5</v>
      </c>
      <c r="X8" s="39" t="s">
        <v>7</v>
      </c>
    </row>
    <row r="9" spans="2:24">
      <c r="B9" s="7" t="s">
        <v>12</v>
      </c>
      <c r="C9" s="21">
        <v>233</v>
      </c>
      <c r="D9" s="21">
        <v>181</v>
      </c>
      <c r="E9" s="21">
        <v>221</v>
      </c>
      <c r="F9" s="40">
        <v>402</v>
      </c>
      <c r="H9" s="11" t="s">
        <v>14</v>
      </c>
      <c r="I9" s="59">
        <v>496</v>
      </c>
      <c r="J9" s="22">
        <v>481</v>
      </c>
      <c r="K9" s="61">
        <v>553</v>
      </c>
      <c r="L9" s="63">
        <v>1034</v>
      </c>
      <c r="N9" s="11" t="s">
        <v>15</v>
      </c>
      <c r="O9" s="22">
        <v>699</v>
      </c>
      <c r="P9" s="22">
        <v>662</v>
      </c>
      <c r="Q9" s="22">
        <v>749</v>
      </c>
      <c r="R9" s="63">
        <v>1411</v>
      </c>
      <c r="T9" s="74" t="s">
        <v>176</v>
      </c>
      <c r="U9" s="22">
        <v>249</v>
      </c>
      <c r="V9" s="22">
        <v>462</v>
      </c>
      <c r="W9" s="22">
        <v>459</v>
      </c>
      <c r="X9" s="63">
        <v>921</v>
      </c>
    </row>
    <row r="10" spans="2:24">
      <c r="B10" s="8" t="s">
        <v>13</v>
      </c>
      <c r="C10" s="21">
        <v>406</v>
      </c>
      <c r="D10" s="21">
        <v>363</v>
      </c>
      <c r="E10" s="21">
        <v>432</v>
      </c>
      <c r="F10" s="41">
        <v>795</v>
      </c>
      <c r="H10" s="8" t="s">
        <v>19</v>
      </c>
      <c r="I10" s="22">
        <v>29</v>
      </c>
      <c r="J10" s="22">
        <v>34</v>
      </c>
      <c r="K10" s="61">
        <v>30</v>
      </c>
      <c r="L10" s="42">
        <v>64</v>
      </c>
      <c r="N10" s="8" t="s">
        <v>20</v>
      </c>
      <c r="O10" s="22">
        <v>235</v>
      </c>
      <c r="P10" s="22">
        <v>247</v>
      </c>
      <c r="Q10" s="22">
        <v>253</v>
      </c>
      <c r="R10" s="42">
        <v>500</v>
      </c>
      <c r="T10" s="74" t="s">
        <v>177</v>
      </c>
      <c r="U10" s="22">
        <v>81</v>
      </c>
      <c r="V10" s="22">
        <v>147</v>
      </c>
      <c r="W10" s="22">
        <v>135</v>
      </c>
      <c r="X10" s="42">
        <v>282</v>
      </c>
    </row>
    <row r="11" spans="2:24" ht="14.25">
      <c r="B11" s="8" t="s">
        <v>22</v>
      </c>
      <c r="C11" s="21">
        <v>598</v>
      </c>
      <c r="D11" s="21">
        <v>633</v>
      </c>
      <c r="E11" s="21">
        <v>719</v>
      </c>
      <c r="F11" s="41">
        <v>1352</v>
      </c>
      <c r="H11" s="8" t="s">
        <v>24</v>
      </c>
      <c r="I11" s="22">
        <v>309</v>
      </c>
      <c r="J11" s="22">
        <v>347</v>
      </c>
      <c r="K11" s="61">
        <v>410</v>
      </c>
      <c r="L11" s="42">
        <v>757</v>
      </c>
      <c r="N11" s="8" t="s">
        <v>25</v>
      </c>
      <c r="O11" s="22">
        <v>256</v>
      </c>
      <c r="P11" s="22">
        <v>257</v>
      </c>
      <c r="Q11" s="22">
        <v>286</v>
      </c>
      <c r="R11" s="42">
        <v>543</v>
      </c>
      <c r="T11" s="85" t="s">
        <v>178</v>
      </c>
      <c r="U11" s="23">
        <v>96</v>
      </c>
      <c r="V11" s="23">
        <v>169</v>
      </c>
      <c r="W11" s="23">
        <v>154</v>
      </c>
      <c r="X11" s="64">
        <v>323</v>
      </c>
    </row>
    <row r="12" spans="2:24" ht="15">
      <c r="B12" s="8" t="s">
        <v>27</v>
      </c>
      <c r="C12" s="21">
        <v>1235</v>
      </c>
      <c r="D12" s="21">
        <v>1099</v>
      </c>
      <c r="E12" s="21">
        <v>1289</v>
      </c>
      <c r="F12" s="41">
        <v>2388</v>
      </c>
      <c r="H12" s="8" t="s">
        <v>28</v>
      </c>
      <c r="I12" s="22">
        <v>282</v>
      </c>
      <c r="J12" s="22">
        <v>336</v>
      </c>
      <c r="K12" s="61">
        <v>413</v>
      </c>
      <c r="L12" s="42">
        <v>749</v>
      </c>
      <c r="N12" s="8" t="s">
        <v>31</v>
      </c>
      <c r="O12" s="22">
        <v>446</v>
      </c>
      <c r="P12" s="22">
        <v>440</v>
      </c>
      <c r="Q12" s="22">
        <v>482</v>
      </c>
      <c r="R12" s="42">
        <v>922</v>
      </c>
      <c r="T12" s="10" t="s">
        <v>33</v>
      </c>
      <c r="U12" s="24">
        <f>SUM(U9:U11)</f>
        <v>426</v>
      </c>
      <c r="V12" s="24">
        <f>SUM(V9:V11)</f>
        <v>778</v>
      </c>
      <c r="W12" s="24">
        <f>SUM(W9:W11)</f>
        <v>748</v>
      </c>
      <c r="X12" s="47">
        <f>SUM(X9:X11)</f>
        <v>1526</v>
      </c>
    </row>
    <row r="13" spans="2:24" ht="14.25">
      <c r="B13" s="8" t="s">
        <v>36</v>
      </c>
      <c r="C13" s="22">
        <v>759</v>
      </c>
      <c r="D13" s="22">
        <v>650</v>
      </c>
      <c r="E13" s="22">
        <v>818</v>
      </c>
      <c r="F13" s="42">
        <v>1468</v>
      </c>
      <c r="H13" s="8" t="s">
        <v>37</v>
      </c>
      <c r="I13" s="22">
        <v>629</v>
      </c>
      <c r="J13" s="22">
        <v>781</v>
      </c>
      <c r="K13" s="61">
        <v>827</v>
      </c>
      <c r="L13" s="42">
        <v>1608</v>
      </c>
      <c r="N13" s="9" t="s">
        <v>40</v>
      </c>
      <c r="O13" s="23">
        <v>341</v>
      </c>
      <c r="P13" s="23">
        <v>399</v>
      </c>
      <c r="Q13" s="23">
        <v>438</v>
      </c>
      <c r="R13" s="64">
        <v>837</v>
      </c>
      <c r="T13" s="71" t="s">
        <v>10</v>
      </c>
      <c r="U13" s="22">
        <v>765</v>
      </c>
      <c r="V13" s="22">
        <v>782</v>
      </c>
      <c r="W13" s="22">
        <v>939</v>
      </c>
      <c r="X13" s="63">
        <v>1721</v>
      </c>
    </row>
    <row r="14" spans="2:24" ht="15">
      <c r="B14" s="8" t="s">
        <v>42</v>
      </c>
      <c r="C14" s="22">
        <v>950</v>
      </c>
      <c r="D14" s="22">
        <v>808</v>
      </c>
      <c r="E14" s="22">
        <v>989</v>
      </c>
      <c r="F14" s="42">
        <v>1797</v>
      </c>
      <c r="H14" s="8" t="s">
        <v>43</v>
      </c>
      <c r="I14" s="22">
        <v>384</v>
      </c>
      <c r="J14" s="22">
        <v>485</v>
      </c>
      <c r="K14" s="61">
        <v>496</v>
      </c>
      <c r="L14" s="42">
        <v>981</v>
      </c>
      <c r="N14" s="10" t="s">
        <v>33</v>
      </c>
      <c r="O14" s="24">
        <f>SUM(O9:O13)</f>
        <v>1977</v>
      </c>
      <c r="P14" s="24">
        <f>SUM(P9:P13)</f>
        <v>2005</v>
      </c>
      <c r="Q14" s="24">
        <f>SUM(Q9:Q13)</f>
        <v>2208</v>
      </c>
      <c r="R14" s="47">
        <f>SUM(R9:R13)</f>
        <v>4213</v>
      </c>
      <c r="T14" s="72" t="s">
        <v>38</v>
      </c>
      <c r="U14" s="22">
        <v>318</v>
      </c>
      <c r="V14" s="22">
        <v>355</v>
      </c>
      <c r="W14" s="22">
        <v>325</v>
      </c>
      <c r="X14" s="42">
        <v>680</v>
      </c>
    </row>
    <row r="15" spans="2:24" ht="14.25">
      <c r="B15" s="8" t="s">
        <v>46</v>
      </c>
      <c r="C15" s="22">
        <v>311</v>
      </c>
      <c r="D15" s="22">
        <v>290</v>
      </c>
      <c r="E15" s="22">
        <v>363</v>
      </c>
      <c r="F15" s="42">
        <v>653</v>
      </c>
      <c r="H15" s="9" t="s">
        <v>48</v>
      </c>
      <c r="I15" s="23">
        <v>468</v>
      </c>
      <c r="J15" s="23">
        <v>495</v>
      </c>
      <c r="K15" s="23">
        <v>572</v>
      </c>
      <c r="L15" s="64">
        <v>1067</v>
      </c>
      <c r="N15" s="11" t="s">
        <v>49</v>
      </c>
      <c r="O15" s="22">
        <v>400</v>
      </c>
      <c r="P15" s="22">
        <v>406</v>
      </c>
      <c r="Q15" s="22">
        <v>394</v>
      </c>
      <c r="R15" s="63">
        <v>800</v>
      </c>
      <c r="T15" s="72" t="s">
        <v>51</v>
      </c>
      <c r="U15" s="22">
        <v>438</v>
      </c>
      <c r="V15" s="22">
        <v>525</v>
      </c>
      <c r="W15" s="22">
        <v>564</v>
      </c>
      <c r="X15" s="42">
        <v>1089</v>
      </c>
    </row>
    <row r="16" spans="2:24" ht="15">
      <c r="B16" s="8" t="s">
        <v>52</v>
      </c>
      <c r="C16" s="22">
        <v>828</v>
      </c>
      <c r="D16" s="22">
        <v>847</v>
      </c>
      <c r="E16" s="22">
        <v>987</v>
      </c>
      <c r="F16" s="42">
        <v>1834</v>
      </c>
      <c r="H16" s="10" t="s">
        <v>33</v>
      </c>
      <c r="I16" s="24">
        <f>SUM(I9:I15)</f>
        <v>2597</v>
      </c>
      <c r="J16" s="24">
        <f>SUM(J9:J15)</f>
        <v>2959</v>
      </c>
      <c r="K16" s="62">
        <f>SUM(K9:K15)</f>
        <v>3301</v>
      </c>
      <c r="L16" s="47">
        <f>SUM(L9:L15)</f>
        <v>6260</v>
      </c>
      <c r="N16" s="8" t="s">
        <v>39</v>
      </c>
      <c r="O16" s="22">
        <v>362</v>
      </c>
      <c r="P16" s="22">
        <v>309</v>
      </c>
      <c r="Q16" s="22">
        <v>374</v>
      </c>
      <c r="R16" s="42">
        <v>683</v>
      </c>
      <c r="T16" s="72" t="s">
        <v>55</v>
      </c>
      <c r="U16" s="22">
        <v>396</v>
      </c>
      <c r="V16" s="22">
        <v>412</v>
      </c>
      <c r="W16" s="22">
        <v>484</v>
      </c>
      <c r="X16" s="42">
        <v>896</v>
      </c>
    </row>
    <row r="17" spans="2:24">
      <c r="B17" s="8" t="s">
        <v>56</v>
      </c>
      <c r="C17" s="22">
        <v>93</v>
      </c>
      <c r="D17" s="22">
        <v>115</v>
      </c>
      <c r="E17" s="22">
        <v>130</v>
      </c>
      <c r="F17" s="42">
        <v>245</v>
      </c>
      <c r="H17" s="11" t="s">
        <v>57</v>
      </c>
      <c r="I17" s="22">
        <v>542</v>
      </c>
      <c r="J17" s="22">
        <v>653</v>
      </c>
      <c r="K17" s="61">
        <v>693</v>
      </c>
      <c r="L17" s="63">
        <v>1346</v>
      </c>
      <c r="N17" s="8" t="s">
        <v>58</v>
      </c>
      <c r="O17" s="22">
        <v>1025</v>
      </c>
      <c r="P17" s="22">
        <v>864</v>
      </c>
      <c r="Q17" s="22">
        <v>1023</v>
      </c>
      <c r="R17" s="42">
        <v>1887</v>
      </c>
      <c r="T17" s="72" t="s">
        <v>60</v>
      </c>
      <c r="U17" s="22">
        <v>131</v>
      </c>
      <c r="V17" s="22">
        <v>173</v>
      </c>
      <c r="W17" s="22">
        <v>178</v>
      </c>
      <c r="X17" s="42">
        <v>351</v>
      </c>
    </row>
    <row r="18" spans="2:24" ht="14.25">
      <c r="B18" s="9" t="s">
        <v>65</v>
      </c>
      <c r="C18" s="23">
        <v>10</v>
      </c>
      <c r="D18" s="23">
        <v>9</v>
      </c>
      <c r="E18" s="23">
        <v>10</v>
      </c>
      <c r="F18" s="43">
        <v>19</v>
      </c>
      <c r="H18" s="8" t="s">
        <v>66</v>
      </c>
      <c r="I18" s="22">
        <v>432</v>
      </c>
      <c r="J18" s="22">
        <v>450</v>
      </c>
      <c r="K18" s="61">
        <v>578</v>
      </c>
      <c r="L18" s="42">
        <v>1028</v>
      </c>
      <c r="N18" s="8" t="s">
        <v>32</v>
      </c>
      <c r="O18" s="22">
        <v>704</v>
      </c>
      <c r="P18" s="22">
        <v>731</v>
      </c>
      <c r="Q18" s="22">
        <v>788</v>
      </c>
      <c r="R18" s="42">
        <v>1519</v>
      </c>
      <c r="T18" s="73" t="s">
        <v>67</v>
      </c>
      <c r="U18" s="23">
        <v>67</v>
      </c>
      <c r="V18" s="23">
        <v>63</v>
      </c>
      <c r="W18" s="23">
        <v>62</v>
      </c>
      <c r="X18" s="64">
        <v>125</v>
      </c>
    </row>
    <row r="19" spans="2:24" ht="15">
      <c r="B19" s="10" t="s">
        <v>33</v>
      </c>
      <c r="C19" s="24">
        <f>SUM(C9:C18)</f>
        <v>5423</v>
      </c>
      <c r="D19" s="24">
        <f>SUM(D9:D18)</f>
        <v>4995</v>
      </c>
      <c r="E19" s="24">
        <f>SUM(E9:E18)</f>
        <v>5958</v>
      </c>
      <c r="F19" s="44">
        <f>SUM(F9:F18)</f>
        <v>10953</v>
      </c>
      <c r="H19" s="8" t="s">
        <v>44</v>
      </c>
      <c r="I19" s="22">
        <v>438</v>
      </c>
      <c r="J19" s="22">
        <v>501</v>
      </c>
      <c r="K19" s="61">
        <v>560</v>
      </c>
      <c r="L19" s="42">
        <v>1061</v>
      </c>
      <c r="N19" s="9" t="s">
        <v>68</v>
      </c>
      <c r="O19" s="23">
        <v>212</v>
      </c>
      <c r="P19" s="23">
        <v>255</v>
      </c>
      <c r="Q19" s="23">
        <v>289</v>
      </c>
      <c r="R19" s="64">
        <v>544</v>
      </c>
      <c r="T19" s="10" t="s">
        <v>33</v>
      </c>
      <c r="U19" s="24">
        <f>SUM(U13:U18)</f>
        <v>2115</v>
      </c>
      <c r="V19" s="24">
        <f>SUM(V13:V18)</f>
        <v>2310</v>
      </c>
      <c r="W19" s="24">
        <f>SUM(W13:W18)</f>
        <v>2552</v>
      </c>
      <c r="X19" s="47">
        <f>SUM(X13:X18)</f>
        <v>4862</v>
      </c>
    </row>
    <row r="20" spans="2:24" ht="15">
      <c r="B20" s="11" t="s">
        <v>17</v>
      </c>
      <c r="C20" s="22">
        <v>371</v>
      </c>
      <c r="D20" s="22">
        <v>358</v>
      </c>
      <c r="E20" s="22">
        <v>395</v>
      </c>
      <c r="F20" s="45">
        <v>753</v>
      </c>
      <c r="H20" s="8" t="s">
        <v>70</v>
      </c>
      <c r="I20" s="22">
        <v>641</v>
      </c>
      <c r="J20" s="22">
        <v>677</v>
      </c>
      <c r="K20" s="61">
        <v>797</v>
      </c>
      <c r="L20" s="42">
        <v>1474</v>
      </c>
      <c r="N20" s="10" t="s">
        <v>33</v>
      </c>
      <c r="O20" s="24">
        <f>SUM(O15:O19)</f>
        <v>2703</v>
      </c>
      <c r="P20" s="24">
        <f>SUM(P15:P19)</f>
        <v>2565</v>
      </c>
      <c r="Q20" s="24">
        <f>SUM(Q15:Q19)</f>
        <v>2868</v>
      </c>
      <c r="R20" s="47">
        <f>SUM(R15:R19)</f>
        <v>5433</v>
      </c>
      <c r="T20" s="71" t="s">
        <v>72</v>
      </c>
      <c r="U20" s="22">
        <v>256</v>
      </c>
      <c r="V20" s="22">
        <v>284</v>
      </c>
      <c r="W20" s="22">
        <v>242</v>
      </c>
      <c r="X20" s="63">
        <v>526</v>
      </c>
    </row>
    <row r="21" spans="2:24" ht="14.25">
      <c r="B21" s="8" t="s">
        <v>73</v>
      </c>
      <c r="C21" s="22">
        <v>476</v>
      </c>
      <c r="D21" s="22">
        <v>393</v>
      </c>
      <c r="E21" s="22">
        <v>462</v>
      </c>
      <c r="F21" s="42">
        <v>855</v>
      </c>
      <c r="H21" s="9" t="s">
        <v>75</v>
      </c>
      <c r="I21" s="23">
        <v>163</v>
      </c>
      <c r="J21" s="23">
        <v>183</v>
      </c>
      <c r="K21" s="23">
        <v>184</v>
      </c>
      <c r="L21" s="64">
        <v>367</v>
      </c>
      <c r="N21" s="66" t="s">
        <v>6</v>
      </c>
      <c r="O21" s="60">
        <f>+I31+I37+I41+I46+I51+I55+I60+O14+O20</f>
        <v>13842</v>
      </c>
      <c r="P21" s="60">
        <f>+J31+J37+J41+J46+J51+J55+J60+P14+P20</f>
        <v>14390</v>
      </c>
      <c r="Q21" s="60">
        <f>+K31+K37+K41+K46+K51+K55+K60+Q14+Q20</f>
        <v>15701</v>
      </c>
      <c r="R21" s="80">
        <f>+L31+L37+L41+L46+L51+L55+L60+R14+R20</f>
        <v>30091</v>
      </c>
      <c r="T21" s="72" t="s">
        <v>41</v>
      </c>
      <c r="U21" s="22">
        <v>282</v>
      </c>
      <c r="V21" s="22">
        <v>296</v>
      </c>
      <c r="W21" s="22">
        <v>312</v>
      </c>
      <c r="X21" s="42">
        <v>608</v>
      </c>
    </row>
    <row r="22" spans="2:24" ht="15">
      <c r="B22" s="8" t="s">
        <v>61</v>
      </c>
      <c r="C22" s="22">
        <v>537</v>
      </c>
      <c r="D22" s="22">
        <v>557</v>
      </c>
      <c r="E22" s="22">
        <v>614</v>
      </c>
      <c r="F22" s="42">
        <v>1171</v>
      </c>
      <c r="H22" s="10" t="s">
        <v>33</v>
      </c>
      <c r="I22" s="24">
        <f>SUM(I17:I21)</f>
        <v>2216</v>
      </c>
      <c r="J22" s="24">
        <f>SUM(J17:J21)</f>
        <v>2464</v>
      </c>
      <c r="K22" s="62">
        <f>SUM(K17:K21)</f>
        <v>2812</v>
      </c>
      <c r="L22" s="47">
        <f>SUM(L17:L21)</f>
        <v>5276</v>
      </c>
      <c r="N22" s="67" t="s">
        <v>63</v>
      </c>
      <c r="O22" s="24"/>
      <c r="P22" s="24"/>
      <c r="Q22" s="24"/>
      <c r="R22" s="81"/>
      <c r="T22" s="72" t="s">
        <v>47</v>
      </c>
      <c r="U22" s="22">
        <v>351</v>
      </c>
      <c r="V22" s="22">
        <v>347</v>
      </c>
      <c r="W22" s="22">
        <v>370</v>
      </c>
      <c r="X22" s="42">
        <v>717</v>
      </c>
    </row>
    <row r="23" spans="2:24">
      <c r="B23" s="8" t="s">
        <v>69</v>
      </c>
      <c r="C23" s="22">
        <v>424</v>
      </c>
      <c r="D23" s="22">
        <v>477</v>
      </c>
      <c r="E23" s="22">
        <v>488</v>
      </c>
      <c r="F23" s="42">
        <v>965</v>
      </c>
      <c r="H23" s="56" t="s">
        <v>6</v>
      </c>
      <c r="I23" s="60">
        <f>+C19+C25+C31+C36+C40+C47+C52+C58+I16+I22</f>
        <v>26011</v>
      </c>
      <c r="J23" s="60">
        <f>+D19+D25+D31+D36+D40+D47+D52+D58+J16+J22</f>
        <v>26642</v>
      </c>
      <c r="K23" s="60">
        <f>+E19+E25+E31+E36+E40+E47+E52+E58+K16+K22</f>
        <v>30049</v>
      </c>
      <c r="L23" s="65">
        <f>+F19+F25+F31+F36+F40+F47+F52+F58+L16+L22</f>
        <v>56691</v>
      </c>
      <c r="N23" s="11" t="s">
        <v>18</v>
      </c>
      <c r="O23" s="22">
        <v>654</v>
      </c>
      <c r="P23" s="22">
        <v>765</v>
      </c>
      <c r="Q23" s="22">
        <v>796</v>
      </c>
      <c r="R23" s="63">
        <v>1561</v>
      </c>
      <c r="T23" s="72" t="s">
        <v>54</v>
      </c>
      <c r="U23" s="22">
        <v>183</v>
      </c>
      <c r="V23" s="22">
        <v>215</v>
      </c>
      <c r="W23" s="22">
        <v>259</v>
      </c>
      <c r="X23" s="42">
        <v>474</v>
      </c>
    </row>
    <row r="24" spans="2:24" ht="14.25">
      <c r="B24" s="9" t="s">
        <v>35</v>
      </c>
      <c r="C24" s="23">
        <v>270</v>
      </c>
      <c r="D24" s="23">
        <v>266</v>
      </c>
      <c r="E24" s="23">
        <v>265</v>
      </c>
      <c r="F24" s="43">
        <v>531</v>
      </c>
      <c r="H24" s="57" t="s">
        <v>29</v>
      </c>
      <c r="I24" s="24"/>
      <c r="J24" s="24"/>
      <c r="K24" s="24"/>
      <c r="L24" s="44"/>
      <c r="N24" s="8" t="s">
        <v>76</v>
      </c>
      <c r="O24" s="22">
        <v>1278</v>
      </c>
      <c r="P24" s="22">
        <v>1232</v>
      </c>
      <c r="Q24" s="22">
        <v>1403</v>
      </c>
      <c r="R24" s="42">
        <v>2635</v>
      </c>
      <c r="T24" s="73" t="s">
        <v>77</v>
      </c>
      <c r="U24" s="23">
        <v>295</v>
      </c>
      <c r="V24" s="23">
        <v>294</v>
      </c>
      <c r="W24" s="23">
        <v>347</v>
      </c>
      <c r="X24" s="64">
        <v>641</v>
      </c>
    </row>
    <row r="25" spans="2:24" ht="15">
      <c r="B25" s="10" t="s">
        <v>33</v>
      </c>
      <c r="C25" s="24">
        <f>SUM(C20:C24)</f>
        <v>2078</v>
      </c>
      <c r="D25" s="24">
        <f>SUM(D20:D24)</f>
        <v>2051</v>
      </c>
      <c r="E25" s="24">
        <f>SUM(E20:E24)</f>
        <v>2224</v>
      </c>
      <c r="F25" s="44">
        <f>SUM(F20:F24)</f>
        <v>4275</v>
      </c>
      <c r="H25" s="11" t="s">
        <v>78</v>
      </c>
      <c r="I25" s="22">
        <v>646</v>
      </c>
      <c r="J25" s="22">
        <v>690</v>
      </c>
      <c r="K25" s="22">
        <v>760</v>
      </c>
      <c r="L25" s="63">
        <v>1450</v>
      </c>
      <c r="N25" s="9" t="s">
        <v>79</v>
      </c>
      <c r="O25" s="22">
        <v>717</v>
      </c>
      <c r="P25" s="22">
        <v>697</v>
      </c>
      <c r="Q25" s="22">
        <v>779</v>
      </c>
      <c r="R25" s="64">
        <v>1476</v>
      </c>
      <c r="T25" s="10" t="s">
        <v>33</v>
      </c>
      <c r="U25" s="24">
        <f>SUM(U20:U24)</f>
        <v>1367</v>
      </c>
      <c r="V25" s="24">
        <f>SUM(V20:V24)</f>
        <v>1436</v>
      </c>
      <c r="W25" s="24">
        <f>SUM(W20:W24)</f>
        <v>1530</v>
      </c>
      <c r="X25" s="47">
        <f>SUM(X20:X24)</f>
        <v>2966</v>
      </c>
    </row>
    <row r="26" spans="2:24" ht="15">
      <c r="B26" s="12" t="s">
        <v>80</v>
      </c>
      <c r="C26" s="22">
        <v>565</v>
      </c>
      <c r="D26" s="22">
        <v>602</v>
      </c>
      <c r="E26" s="22">
        <v>638</v>
      </c>
      <c r="F26" s="45">
        <v>1240</v>
      </c>
      <c r="H26" s="8" t="s">
        <v>81</v>
      </c>
      <c r="I26" s="22">
        <v>320</v>
      </c>
      <c r="J26" s="22">
        <v>361</v>
      </c>
      <c r="K26" s="22">
        <v>381</v>
      </c>
      <c r="L26" s="42">
        <v>742</v>
      </c>
      <c r="N26" s="68" t="s">
        <v>33</v>
      </c>
      <c r="O26" s="25">
        <f>SUM(O23:O25)</f>
        <v>2649</v>
      </c>
      <c r="P26" s="25">
        <f>SUM(P23:P25)</f>
        <v>2694</v>
      </c>
      <c r="Q26" s="25">
        <f>SUM(Q23:Q25)</f>
        <v>2978</v>
      </c>
      <c r="R26" s="47">
        <f>SUM(R23:R25)</f>
        <v>5672</v>
      </c>
      <c r="T26" s="71" t="s">
        <v>82</v>
      </c>
      <c r="U26" s="22">
        <v>424</v>
      </c>
      <c r="V26" s="22">
        <v>391</v>
      </c>
      <c r="W26" s="22">
        <v>295</v>
      </c>
      <c r="X26" s="63">
        <v>686</v>
      </c>
    </row>
    <row r="27" spans="2:24">
      <c r="B27" s="13" t="s">
        <v>53</v>
      </c>
      <c r="C27" s="22">
        <v>431</v>
      </c>
      <c r="D27" s="22">
        <v>412</v>
      </c>
      <c r="E27" s="22">
        <v>476</v>
      </c>
      <c r="F27" s="42">
        <v>888</v>
      </c>
      <c r="H27" s="8" t="s">
        <v>83</v>
      </c>
      <c r="I27" s="22">
        <v>172</v>
      </c>
      <c r="J27" s="22">
        <v>183</v>
      </c>
      <c r="K27" s="22">
        <v>189</v>
      </c>
      <c r="L27" s="42">
        <v>372</v>
      </c>
      <c r="N27" s="11" t="s">
        <v>84</v>
      </c>
      <c r="O27" s="22">
        <v>93</v>
      </c>
      <c r="P27" s="22">
        <v>52</v>
      </c>
      <c r="Q27" s="22">
        <v>56</v>
      </c>
      <c r="R27" s="63">
        <v>108</v>
      </c>
      <c r="T27" s="72" t="s">
        <v>85</v>
      </c>
      <c r="U27" s="22">
        <v>447</v>
      </c>
      <c r="V27" s="22">
        <v>418</v>
      </c>
      <c r="W27" s="22">
        <v>403</v>
      </c>
      <c r="X27" s="42">
        <v>821</v>
      </c>
    </row>
    <row r="28" spans="2:24">
      <c r="B28" s="13" t="s">
        <v>86</v>
      </c>
      <c r="C28" s="22">
        <v>683</v>
      </c>
      <c r="D28" s="22">
        <v>753</v>
      </c>
      <c r="E28" s="22">
        <v>846</v>
      </c>
      <c r="F28" s="42">
        <v>1599</v>
      </c>
      <c r="H28" s="8" t="s">
        <v>87</v>
      </c>
      <c r="I28" s="22">
        <v>61</v>
      </c>
      <c r="J28" s="22">
        <v>75</v>
      </c>
      <c r="K28" s="22">
        <v>92</v>
      </c>
      <c r="L28" s="42">
        <v>167</v>
      </c>
      <c r="N28" s="8" t="s">
        <v>89</v>
      </c>
      <c r="O28" s="22">
        <v>3</v>
      </c>
      <c r="P28" s="22">
        <v>4</v>
      </c>
      <c r="Q28" s="22">
        <v>5</v>
      </c>
      <c r="R28" s="42">
        <v>9</v>
      </c>
      <c r="T28" s="72" t="s">
        <v>90</v>
      </c>
      <c r="U28" s="22">
        <v>593</v>
      </c>
      <c r="V28" s="22">
        <v>561</v>
      </c>
      <c r="W28" s="22">
        <v>543</v>
      </c>
      <c r="X28" s="42">
        <v>1104</v>
      </c>
    </row>
    <row r="29" spans="2:24" ht="14.25">
      <c r="B29" s="13" t="s">
        <v>91</v>
      </c>
      <c r="C29" s="22">
        <v>113</v>
      </c>
      <c r="D29" s="22">
        <v>153</v>
      </c>
      <c r="E29" s="22">
        <v>172</v>
      </c>
      <c r="F29" s="42">
        <v>325</v>
      </c>
      <c r="H29" s="8" t="s">
        <v>92</v>
      </c>
      <c r="I29" s="22">
        <v>580</v>
      </c>
      <c r="J29" s="22">
        <v>715</v>
      </c>
      <c r="K29" s="22">
        <v>743</v>
      </c>
      <c r="L29" s="42">
        <v>1458</v>
      </c>
      <c r="N29" s="9" t="s">
        <v>93</v>
      </c>
      <c r="O29" s="23">
        <v>693</v>
      </c>
      <c r="P29" s="23">
        <v>594</v>
      </c>
      <c r="Q29" s="23">
        <v>717</v>
      </c>
      <c r="R29" s="64">
        <v>1311</v>
      </c>
      <c r="T29" s="72" t="s">
        <v>95</v>
      </c>
      <c r="U29" s="22">
        <v>696</v>
      </c>
      <c r="V29" s="22">
        <v>749</v>
      </c>
      <c r="W29" s="22">
        <v>702</v>
      </c>
      <c r="X29" s="42">
        <v>1451</v>
      </c>
    </row>
    <row r="30" spans="2:24" ht="15">
      <c r="B30" s="14" t="s">
        <v>96</v>
      </c>
      <c r="C30" s="22">
        <v>884</v>
      </c>
      <c r="D30" s="22">
        <v>887</v>
      </c>
      <c r="E30" s="22">
        <v>1001</v>
      </c>
      <c r="F30" s="43">
        <v>1888</v>
      </c>
      <c r="H30" s="9" t="s">
        <v>97</v>
      </c>
      <c r="I30" s="23">
        <v>650</v>
      </c>
      <c r="J30" s="23">
        <v>657</v>
      </c>
      <c r="K30" s="23">
        <v>756</v>
      </c>
      <c r="L30" s="64">
        <v>1413</v>
      </c>
      <c r="N30" s="10" t="s">
        <v>33</v>
      </c>
      <c r="O30" s="24">
        <f>SUM(O27:O29)</f>
        <v>789</v>
      </c>
      <c r="P30" s="24">
        <f>SUM(P27:P29)</f>
        <v>650</v>
      </c>
      <c r="Q30" s="24">
        <f>SUM(Q27:Q29)</f>
        <v>778</v>
      </c>
      <c r="R30" s="47">
        <f>SUM(R27:R29)</f>
        <v>1428</v>
      </c>
      <c r="T30" s="72" t="s">
        <v>99</v>
      </c>
      <c r="U30" s="22">
        <v>1225</v>
      </c>
      <c r="V30" s="22">
        <v>1338</v>
      </c>
      <c r="W30" s="22">
        <v>1356</v>
      </c>
      <c r="X30" s="42">
        <v>2694</v>
      </c>
    </row>
    <row r="31" spans="2:24" ht="15">
      <c r="B31" s="15" t="s">
        <v>33</v>
      </c>
      <c r="C31" s="25">
        <f>SUM(C26:C30)</f>
        <v>2676</v>
      </c>
      <c r="D31" s="25">
        <f>SUM(D26:D30)</f>
        <v>2807</v>
      </c>
      <c r="E31" s="25">
        <f>SUM(E26:E30)</f>
        <v>3133</v>
      </c>
      <c r="F31" s="46">
        <f>SUM(F26:F30)</f>
        <v>5940</v>
      </c>
      <c r="H31" s="10" t="s">
        <v>33</v>
      </c>
      <c r="I31" s="24">
        <f>SUM(I25:I30)</f>
        <v>2429</v>
      </c>
      <c r="J31" s="24">
        <f>SUM(J25:J30)</f>
        <v>2681</v>
      </c>
      <c r="K31" s="24">
        <f>SUM(K25:K30)</f>
        <v>2921</v>
      </c>
      <c r="L31" s="47">
        <f>SUM(L25:L30)</f>
        <v>5602</v>
      </c>
      <c r="N31" s="56" t="s">
        <v>6</v>
      </c>
      <c r="O31" s="60">
        <f>+O26+O30</f>
        <v>3438</v>
      </c>
      <c r="P31" s="60">
        <f>+P26+P30</f>
        <v>3344</v>
      </c>
      <c r="Q31" s="60">
        <f>+Q26+Q30</f>
        <v>3756</v>
      </c>
      <c r="R31" s="82">
        <f>+R26+R30</f>
        <v>7100</v>
      </c>
      <c r="T31" s="73" t="s">
        <v>23</v>
      </c>
      <c r="U31" s="23">
        <v>985</v>
      </c>
      <c r="V31" s="23">
        <v>980</v>
      </c>
      <c r="W31" s="23">
        <v>1129</v>
      </c>
      <c r="X31" s="64">
        <v>2109</v>
      </c>
    </row>
    <row r="32" spans="2:24" ht="15">
      <c r="B32" s="11" t="s">
        <v>100</v>
      </c>
      <c r="C32" s="26">
        <v>155</v>
      </c>
      <c r="D32" s="26">
        <v>148</v>
      </c>
      <c r="E32" s="26">
        <v>168</v>
      </c>
      <c r="F32" s="42">
        <v>316</v>
      </c>
      <c r="H32" s="11" t="s">
        <v>101</v>
      </c>
      <c r="I32" s="22">
        <v>549</v>
      </c>
      <c r="J32" s="22">
        <v>534</v>
      </c>
      <c r="K32" s="22">
        <v>602</v>
      </c>
      <c r="L32" s="45">
        <v>1136</v>
      </c>
      <c r="N32" s="10" t="s">
        <v>102</v>
      </c>
      <c r="O32" s="24"/>
      <c r="P32" s="24"/>
      <c r="Q32" s="24"/>
      <c r="R32" s="83"/>
      <c r="T32" s="10" t="s">
        <v>33</v>
      </c>
      <c r="U32" s="24">
        <f>SUM(U26:U31)</f>
        <v>4370</v>
      </c>
      <c r="V32" s="24">
        <f>SUM(V26:V31)</f>
        <v>4437</v>
      </c>
      <c r="W32" s="24">
        <f>SUM(W26:W31)</f>
        <v>4428</v>
      </c>
      <c r="X32" s="47">
        <f>SUM(X26:X31)</f>
        <v>8865</v>
      </c>
    </row>
    <row r="33" spans="2:24">
      <c r="B33" s="8" t="s">
        <v>103</v>
      </c>
      <c r="C33" s="22">
        <v>120</v>
      </c>
      <c r="D33" s="22">
        <v>109</v>
      </c>
      <c r="E33" s="22">
        <v>144</v>
      </c>
      <c r="F33" s="42">
        <v>253</v>
      </c>
      <c r="H33" s="8" t="s">
        <v>104</v>
      </c>
      <c r="I33" s="22">
        <v>255</v>
      </c>
      <c r="J33" s="22">
        <v>226</v>
      </c>
      <c r="K33" s="22">
        <v>220</v>
      </c>
      <c r="L33" s="42">
        <v>446</v>
      </c>
      <c r="N33" s="56" t="s">
        <v>7</v>
      </c>
      <c r="O33" s="60">
        <f>+O21+O31</f>
        <v>17280</v>
      </c>
      <c r="P33" s="60">
        <f>+P21+P31</f>
        <v>17734</v>
      </c>
      <c r="Q33" s="60">
        <f>+Q21+Q31</f>
        <v>19457</v>
      </c>
      <c r="R33" s="82">
        <f>+R21+R31</f>
        <v>37191</v>
      </c>
      <c r="T33" s="71" t="s">
        <v>106</v>
      </c>
      <c r="U33" s="22">
        <v>220</v>
      </c>
      <c r="V33" s="22">
        <v>205</v>
      </c>
      <c r="W33" s="22">
        <v>184</v>
      </c>
      <c r="X33" s="63">
        <v>389</v>
      </c>
    </row>
    <row r="34" spans="2:24" ht="14.25">
      <c r="B34" s="8" t="s">
        <v>108</v>
      </c>
      <c r="C34" s="22">
        <v>141</v>
      </c>
      <c r="D34" s="22">
        <v>144</v>
      </c>
      <c r="E34" s="22">
        <v>167</v>
      </c>
      <c r="F34" s="42">
        <v>311</v>
      </c>
      <c r="H34" s="8" t="s">
        <v>71</v>
      </c>
      <c r="I34" s="22">
        <v>83</v>
      </c>
      <c r="J34" s="22">
        <v>108</v>
      </c>
      <c r="K34" s="22">
        <v>131</v>
      </c>
      <c r="L34" s="42">
        <v>239</v>
      </c>
      <c r="N34" s="10" t="s">
        <v>109</v>
      </c>
      <c r="O34" s="24"/>
      <c r="P34" s="24"/>
      <c r="Q34" s="24"/>
      <c r="R34" s="83"/>
      <c r="T34" s="72" t="s">
        <v>111</v>
      </c>
      <c r="U34" s="22">
        <v>234</v>
      </c>
      <c r="V34" s="22">
        <v>271</v>
      </c>
      <c r="W34" s="22">
        <v>264</v>
      </c>
      <c r="X34" s="42">
        <v>535</v>
      </c>
    </row>
    <row r="35" spans="2:24" ht="14.25">
      <c r="B35" s="9" t="s">
        <v>112</v>
      </c>
      <c r="C35" s="23">
        <v>239</v>
      </c>
      <c r="D35" s="23">
        <v>260</v>
      </c>
      <c r="E35" s="23">
        <v>257</v>
      </c>
      <c r="F35" s="43">
        <v>517</v>
      </c>
      <c r="H35" s="8" t="s">
        <v>113</v>
      </c>
      <c r="I35" s="22">
        <v>49</v>
      </c>
      <c r="J35" s="22">
        <v>58</v>
      </c>
      <c r="K35" s="22">
        <v>67</v>
      </c>
      <c r="L35" s="42">
        <v>125</v>
      </c>
      <c r="N35" s="69" t="s">
        <v>107</v>
      </c>
      <c r="O35" s="76">
        <f>+I23+O21+O31</f>
        <v>43291</v>
      </c>
      <c r="P35" s="76">
        <f>+J23+P21+P31</f>
        <v>44376</v>
      </c>
      <c r="Q35" s="76">
        <f>+K23+Q21+Q31</f>
        <v>49506</v>
      </c>
      <c r="R35" s="83">
        <f>+L23+R21+R31</f>
        <v>93882</v>
      </c>
      <c r="T35" s="72" t="s">
        <v>114</v>
      </c>
      <c r="U35" s="22">
        <v>521</v>
      </c>
      <c r="V35" s="22">
        <v>645</v>
      </c>
      <c r="W35" s="22">
        <v>741</v>
      </c>
      <c r="X35" s="42">
        <v>1386</v>
      </c>
    </row>
    <row r="36" spans="2:24" ht="15">
      <c r="B36" s="10" t="s">
        <v>33</v>
      </c>
      <c r="C36" s="24">
        <f>SUM(C32:C35)</f>
        <v>655</v>
      </c>
      <c r="D36" s="24">
        <f>SUM(D32:D35)</f>
        <v>661</v>
      </c>
      <c r="E36" s="24">
        <f>SUM(E32:E35)</f>
        <v>736</v>
      </c>
      <c r="F36" s="47">
        <f>SUM(F32:F35)</f>
        <v>1397</v>
      </c>
      <c r="H36" s="9" t="s">
        <v>98</v>
      </c>
      <c r="I36" s="23">
        <v>177</v>
      </c>
      <c r="J36" s="23">
        <v>218</v>
      </c>
      <c r="K36" s="23">
        <v>255</v>
      </c>
      <c r="L36" s="43">
        <v>473</v>
      </c>
      <c r="N36" s="70" t="s">
        <v>115</v>
      </c>
      <c r="O36" s="77"/>
      <c r="P36" s="77"/>
      <c r="Q36" s="79"/>
      <c r="R36" s="79"/>
      <c r="T36" s="72" t="s">
        <v>74</v>
      </c>
      <c r="U36" s="22">
        <v>110</v>
      </c>
      <c r="V36" s="22">
        <v>158</v>
      </c>
      <c r="W36" s="22">
        <v>165</v>
      </c>
      <c r="X36" s="42">
        <v>323</v>
      </c>
    </row>
    <row r="37" spans="2:24" ht="15">
      <c r="B37" s="11" t="s">
        <v>116</v>
      </c>
      <c r="C37" s="22">
        <v>634</v>
      </c>
      <c r="D37" s="22">
        <v>671</v>
      </c>
      <c r="E37" s="35">
        <v>780</v>
      </c>
      <c r="F37" s="48">
        <v>1451</v>
      </c>
      <c r="H37" s="10" t="s">
        <v>33</v>
      </c>
      <c r="I37" s="24">
        <f>SUM(I32:I36)</f>
        <v>1113</v>
      </c>
      <c r="J37" s="24">
        <f>SUM(J32:J36)</f>
        <v>1144</v>
      </c>
      <c r="K37" s="24">
        <f>SUM(K32:K36)</f>
        <v>1275</v>
      </c>
      <c r="L37" s="47">
        <f>SUM(L32:L36)</f>
        <v>2419</v>
      </c>
      <c r="N37" s="6" t="s">
        <v>11</v>
      </c>
      <c r="O37" s="78" t="s">
        <v>1</v>
      </c>
      <c r="P37" s="78" t="s">
        <v>4</v>
      </c>
      <c r="Q37" s="78" t="s">
        <v>5</v>
      </c>
      <c r="R37" s="84" t="s">
        <v>7</v>
      </c>
      <c r="T37" s="72" t="s">
        <v>117</v>
      </c>
      <c r="U37" s="22">
        <v>208</v>
      </c>
      <c r="V37" s="22">
        <v>230</v>
      </c>
      <c r="W37" s="22">
        <v>244</v>
      </c>
      <c r="X37" s="42">
        <v>474</v>
      </c>
    </row>
    <row r="38" spans="2:24" ht="14.25">
      <c r="B38" s="8" t="s">
        <v>118</v>
      </c>
      <c r="C38" s="22">
        <v>810</v>
      </c>
      <c r="D38" s="22">
        <v>744</v>
      </c>
      <c r="E38" s="22">
        <v>875</v>
      </c>
      <c r="F38" s="49">
        <v>1619</v>
      </c>
      <c r="H38" s="11" t="s">
        <v>119</v>
      </c>
      <c r="I38" s="22">
        <v>162</v>
      </c>
      <c r="J38" s="22">
        <v>168</v>
      </c>
      <c r="K38" s="22">
        <v>172</v>
      </c>
      <c r="L38" s="63">
        <v>340</v>
      </c>
      <c r="N38" s="71" t="s">
        <v>121</v>
      </c>
      <c r="O38" s="22">
        <v>197</v>
      </c>
      <c r="P38" s="22">
        <v>177</v>
      </c>
      <c r="Q38" s="22">
        <v>175</v>
      </c>
      <c r="R38" s="63">
        <v>352</v>
      </c>
      <c r="T38" s="73" t="s">
        <v>9</v>
      </c>
      <c r="U38" s="23">
        <v>512</v>
      </c>
      <c r="V38" s="23">
        <v>572</v>
      </c>
      <c r="W38" s="23">
        <v>598</v>
      </c>
      <c r="X38" s="64">
        <v>1170</v>
      </c>
    </row>
    <row r="39" spans="2:24" ht="15">
      <c r="B39" s="9" t="s">
        <v>59</v>
      </c>
      <c r="C39" s="23">
        <v>614</v>
      </c>
      <c r="D39" s="23">
        <v>641</v>
      </c>
      <c r="E39" s="23">
        <v>702</v>
      </c>
      <c r="F39" s="43">
        <v>1343</v>
      </c>
      <c r="H39" s="8" t="s">
        <v>122</v>
      </c>
      <c r="I39" s="22">
        <v>583</v>
      </c>
      <c r="J39" s="22">
        <v>596</v>
      </c>
      <c r="K39" s="22">
        <v>678</v>
      </c>
      <c r="L39" s="42">
        <v>1274</v>
      </c>
      <c r="N39" s="72" t="s">
        <v>30</v>
      </c>
      <c r="O39" s="22">
        <v>27</v>
      </c>
      <c r="P39" s="22">
        <v>33</v>
      </c>
      <c r="Q39" s="22">
        <v>30</v>
      </c>
      <c r="R39" s="42">
        <v>63</v>
      </c>
      <c r="T39" s="10" t="s">
        <v>33</v>
      </c>
      <c r="U39" s="24">
        <f>SUM(U33:U38)</f>
        <v>1805</v>
      </c>
      <c r="V39" s="24">
        <f>SUM(V33:V38)</f>
        <v>2081</v>
      </c>
      <c r="W39" s="24">
        <f>SUM(W33:W38)</f>
        <v>2196</v>
      </c>
      <c r="X39" s="47">
        <f>SUM(X33:X38)</f>
        <v>4277</v>
      </c>
    </row>
    <row r="40" spans="2:24" ht="15">
      <c r="B40" s="10" t="s">
        <v>33</v>
      </c>
      <c r="C40" s="24">
        <f>SUM(C37:C39)</f>
        <v>2058</v>
      </c>
      <c r="D40" s="24">
        <f>SUM(D37:D39)</f>
        <v>2056</v>
      </c>
      <c r="E40" s="24">
        <f>SUM(E37:E39)</f>
        <v>2357</v>
      </c>
      <c r="F40" s="47">
        <f>SUM(F37:F39)</f>
        <v>4413</v>
      </c>
      <c r="H40" s="9" t="s">
        <v>123</v>
      </c>
      <c r="I40" s="23">
        <v>275</v>
      </c>
      <c r="J40" s="23">
        <v>243</v>
      </c>
      <c r="K40" s="23">
        <v>295</v>
      </c>
      <c r="L40" s="64">
        <v>538</v>
      </c>
      <c r="N40" s="72" t="s">
        <v>50</v>
      </c>
      <c r="O40" s="22">
        <v>24</v>
      </c>
      <c r="P40" s="22">
        <v>31</v>
      </c>
      <c r="Q40" s="22">
        <v>24</v>
      </c>
      <c r="R40" s="42">
        <v>55</v>
      </c>
      <c r="T40" s="71"/>
      <c r="U40" s="91"/>
      <c r="V40" s="91"/>
      <c r="W40" s="91"/>
      <c r="X40" s="98"/>
    </row>
    <row r="41" spans="2:24" ht="15">
      <c r="B41" s="11" t="s">
        <v>124</v>
      </c>
      <c r="C41" s="22">
        <v>327</v>
      </c>
      <c r="D41" s="22">
        <v>321</v>
      </c>
      <c r="E41" s="35">
        <v>382</v>
      </c>
      <c r="F41" s="48">
        <v>703</v>
      </c>
      <c r="H41" s="10" t="s">
        <v>33</v>
      </c>
      <c r="I41" s="24">
        <f>SUM(I38:I40)</f>
        <v>1020</v>
      </c>
      <c r="J41" s="24">
        <f>SUM(J38:J40)</f>
        <v>1007</v>
      </c>
      <c r="K41" s="24">
        <f>SUM(K38:K40)</f>
        <v>1145</v>
      </c>
      <c r="L41" s="47">
        <f>SUM(L38:L40)</f>
        <v>2152</v>
      </c>
      <c r="N41" s="72" t="s">
        <v>125</v>
      </c>
      <c r="O41" s="22">
        <v>722</v>
      </c>
      <c r="P41" s="22">
        <v>705</v>
      </c>
      <c r="Q41" s="22">
        <v>536</v>
      </c>
      <c r="R41" s="42">
        <v>1241</v>
      </c>
      <c r="T41" s="73" t="s">
        <v>126</v>
      </c>
      <c r="U41" s="92">
        <v>4</v>
      </c>
      <c r="V41" s="92">
        <v>5</v>
      </c>
      <c r="W41" s="92">
        <v>4</v>
      </c>
      <c r="X41" s="43">
        <v>9</v>
      </c>
    </row>
    <row r="42" spans="2:24" ht="14.25">
      <c r="B42" s="8" t="s">
        <v>127</v>
      </c>
      <c r="C42" s="22">
        <v>295</v>
      </c>
      <c r="D42" s="22">
        <v>317</v>
      </c>
      <c r="E42" s="22">
        <v>346</v>
      </c>
      <c r="F42" s="49">
        <v>663</v>
      </c>
      <c r="H42" s="11" t="s">
        <v>128</v>
      </c>
      <c r="I42" s="22">
        <v>20</v>
      </c>
      <c r="J42" s="22">
        <v>15</v>
      </c>
      <c r="K42" s="22">
        <v>18</v>
      </c>
      <c r="L42" s="63">
        <v>33</v>
      </c>
      <c r="N42" s="72" t="s">
        <v>130</v>
      </c>
      <c r="O42" s="22">
        <v>392</v>
      </c>
      <c r="P42" s="22">
        <v>448</v>
      </c>
      <c r="Q42" s="22">
        <v>457</v>
      </c>
      <c r="R42" s="42">
        <v>905</v>
      </c>
      <c r="T42" s="10" t="s">
        <v>33</v>
      </c>
      <c r="U42" s="24">
        <f>SUM(U40:U41)</f>
        <v>4</v>
      </c>
      <c r="V42" s="24">
        <f>SUM(V40:V41)</f>
        <v>5</v>
      </c>
      <c r="W42" s="24">
        <f>SUM(W40:W41)</f>
        <v>4</v>
      </c>
      <c r="X42" s="44">
        <f>SUM(X40:X41)</f>
        <v>9</v>
      </c>
    </row>
    <row r="43" spans="2:24">
      <c r="B43" s="8" t="s">
        <v>62</v>
      </c>
      <c r="C43" s="22">
        <v>210</v>
      </c>
      <c r="D43" s="22">
        <v>230</v>
      </c>
      <c r="E43" s="22">
        <v>265</v>
      </c>
      <c r="F43" s="49">
        <v>495</v>
      </c>
      <c r="H43" s="8" t="s">
        <v>131</v>
      </c>
      <c r="I43" s="22">
        <v>217</v>
      </c>
      <c r="J43" s="22">
        <v>228</v>
      </c>
      <c r="K43" s="22">
        <v>246</v>
      </c>
      <c r="L43" s="42">
        <v>474</v>
      </c>
      <c r="N43" s="72" t="s">
        <v>132</v>
      </c>
      <c r="O43" s="22">
        <v>356</v>
      </c>
      <c r="P43" s="22">
        <v>361</v>
      </c>
      <c r="Q43" s="22">
        <v>418</v>
      </c>
      <c r="R43" s="42">
        <v>779</v>
      </c>
      <c r="T43" s="86" t="s">
        <v>133</v>
      </c>
      <c r="U43" s="60">
        <f>+O45+O53+O61+U12+U19+U25+U32+U39+U42</f>
        <v>17702</v>
      </c>
      <c r="V43" s="60">
        <f>+P45+P53+P61+V12+V19+V25+V32+V39+V42</f>
        <v>19314</v>
      </c>
      <c r="W43" s="60">
        <f>+Q45+Q53+Q61+W12+W19+W25+W32+W39+W42</f>
        <v>20062</v>
      </c>
      <c r="X43" s="65">
        <f>+R45+R53+R61+X12+X19+X25+X32+X39+X42</f>
        <v>39376</v>
      </c>
    </row>
    <row r="44" spans="2:24" ht="14.25">
      <c r="B44" s="8" t="s">
        <v>134</v>
      </c>
      <c r="C44" s="22">
        <v>514</v>
      </c>
      <c r="D44" s="22">
        <v>528</v>
      </c>
      <c r="E44" s="22">
        <v>619</v>
      </c>
      <c r="F44" s="49">
        <v>1147</v>
      </c>
      <c r="H44" s="8" t="s">
        <v>135</v>
      </c>
      <c r="I44" s="22">
        <v>655</v>
      </c>
      <c r="J44" s="22">
        <v>777</v>
      </c>
      <c r="K44" s="22">
        <v>749</v>
      </c>
      <c r="L44" s="42">
        <v>1526</v>
      </c>
      <c r="N44" s="73" t="s">
        <v>136</v>
      </c>
      <c r="O44" s="23">
        <v>2</v>
      </c>
      <c r="P44" s="23">
        <v>0</v>
      </c>
      <c r="Q44" s="23">
        <v>2</v>
      </c>
      <c r="R44" s="64">
        <v>2</v>
      </c>
      <c r="T44" s="57" t="s">
        <v>137</v>
      </c>
      <c r="U44" s="93"/>
      <c r="V44" s="93"/>
      <c r="W44" s="93"/>
      <c r="X44" s="99"/>
    </row>
    <row r="45" spans="2:24" ht="15">
      <c r="B45" s="8" t="s">
        <v>138</v>
      </c>
      <c r="C45" s="22">
        <v>485</v>
      </c>
      <c r="D45" s="22">
        <v>537</v>
      </c>
      <c r="E45" s="22">
        <v>587</v>
      </c>
      <c r="F45" s="48">
        <v>1124</v>
      </c>
      <c r="H45" s="9" t="s">
        <v>139</v>
      </c>
      <c r="I45" s="23">
        <v>629</v>
      </c>
      <c r="J45" s="23">
        <v>719</v>
      </c>
      <c r="K45" s="23">
        <v>723</v>
      </c>
      <c r="L45" s="64">
        <v>1442</v>
      </c>
      <c r="N45" s="10" t="s">
        <v>33</v>
      </c>
      <c r="O45" s="24">
        <f>SUM(O38:O44)</f>
        <v>1720</v>
      </c>
      <c r="P45" s="24">
        <f>SUM(P38:P44)</f>
        <v>1755</v>
      </c>
      <c r="Q45" s="24">
        <f>SUM(Q38:Q44)</f>
        <v>1642</v>
      </c>
      <c r="R45" s="47">
        <f>SUM(R38:R44)</f>
        <v>3397</v>
      </c>
      <c r="T45" s="87" t="s">
        <v>140</v>
      </c>
      <c r="U45" s="77"/>
      <c r="V45" s="77"/>
      <c r="W45" s="77"/>
      <c r="X45" s="77"/>
    </row>
    <row r="46" spans="2:24" ht="15">
      <c r="B46" s="9" t="s">
        <v>129</v>
      </c>
      <c r="C46" s="23">
        <v>134</v>
      </c>
      <c r="D46" s="23">
        <v>162</v>
      </c>
      <c r="E46" s="23">
        <v>149</v>
      </c>
      <c r="F46" s="43">
        <v>311</v>
      </c>
      <c r="H46" s="10" t="s">
        <v>33</v>
      </c>
      <c r="I46" s="24">
        <f>SUM(I42:I45)</f>
        <v>1521</v>
      </c>
      <c r="J46" s="24">
        <f>SUM(J42:J45)</f>
        <v>1739</v>
      </c>
      <c r="K46" s="24">
        <f>SUM(K42:K45)</f>
        <v>1736</v>
      </c>
      <c r="L46" s="47">
        <f>SUM(L42:L45)</f>
        <v>3475</v>
      </c>
      <c r="N46" s="71" t="s">
        <v>94</v>
      </c>
      <c r="O46" s="22">
        <v>784</v>
      </c>
      <c r="P46" s="22">
        <v>762</v>
      </c>
      <c r="Q46" s="22">
        <v>877</v>
      </c>
      <c r="R46" s="63">
        <v>1639</v>
      </c>
      <c r="T46" s="6" t="s">
        <v>11</v>
      </c>
      <c r="U46" s="78" t="s">
        <v>1</v>
      </c>
      <c r="V46" s="78" t="s">
        <v>4</v>
      </c>
      <c r="W46" s="78" t="s">
        <v>5</v>
      </c>
      <c r="X46" s="84" t="s">
        <v>7</v>
      </c>
    </row>
    <row r="47" spans="2:24" ht="15">
      <c r="B47" s="10" t="s">
        <v>33</v>
      </c>
      <c r="C47" s="24">
        <f>SUM(C41:C46)</f>
        <v>1965</v>
      </c>
      <c r="D47" s="24">
        <f>SUM(D41:D46)</f>
        <v>2095</v>
      </c>
      <c r="E47" s="24">
        <f>SUM(E41:E46)</f>
        <v>2348</v>
      </c>
      <c r="F47" s="47">
        <f>SUM(F41:F46)</f>
        <v>4443</v>
      </c>
      <c r="H47" s="11" t="s">
        <v>141</v>
      </c>
      <c r="I47" s="22">
        <v>1</v>
      </c>
      <c r="J47" s="22">
        <v>1</v>
      </c>
      <c r="K47" s="22">
        <v>1</v>
      </c>
      <c r="L47" s="63">
        <v>2</v>
      </c>
      <c r="N47" s="72" t="s">
        <v>21</v>
      </c>
      <c r="O47" s="22">
        <v>705</v>
      </c>
      <c r="P47" s="22">
        <v>581</v>
      </c>
      <c r="Q47" s="22">
        <v>633</v>
      </c>
      <c r="R47" s="42">
        <v>1214</v>
      </c>
      <c r="T47" s="11" t="s">
        <v>142</v>
      </c>
      <c r="U47" s="22">
        <v>54</v>
      </c>
      <c r="V47" s="22">
        <v>49</v>
      </c>
      <c r="W47" s="22">
        <v>55</v>
      </c>
      <c r="X47" s="63">
        <v>104</v>
      </c>
    </row>
    <row r="48" spans="2:24">
      <c r="B48" s="11" t="s">
        <v>143</v>
      </c>
      <c r="C48" s="22">
        <v>289</v>
      </c>
      <c r="D48" s="22">
        <v>338</v>
      </c>
      <c r="E48" s="35">
        <v>371</v>
      </c>
      <c r="F48" s="48">
        <v>709</v>
      </c>
      <c r="H48" s="8" t="s">
        <v>144</v>
      </c>
      <c r="I48" s="22">
        <v>25</v>
      </c>
      <c r="J48" s="22">
        <v>33</v>
      </c>
      <c r="K48" s="22">
        <v>34</v>
      </c>
      <c r="L48" s="42">
        <v>67</v>
      </c>
      <c r="N48" s="72" t="s">
        <v>145</v>
      </c>
      <c r="O48" s="22">
        <v>474</v>
      </c>
      <c r="P48" s="22">
        <v>414</v>
      </c>
      <c r="Q48" s="22">
        <v>431</v>
      </c>
      <c r="R48" s="42">
        <v>845</v>
      </c>
      <c r="T48" s="88" t="s">
        <v>146</v>
      </c>
      <c r="U48" s="22">
        <v>87</v>
      </c>
      <c r="V48" s="22">
        <v>84</v>
      </c>
      <c r="W48" s="22">
        <v>111</v>
      </c>
      <c r="X48" s="42">
        <v>195</v>
      </c>
    </row>
    <row r="49" spans="2:24">
      <c r="B49" s="8" t="s">
        <v>147</v>
      </c>
      <c r="C49" s="22">
        <v>739</v>
      </c>
      <c r="D49" s="22">
        <v>792</v>
      </c>
      <c r="E49" s="22">
        <v>877</v>
      </c>
      <c r="F49" s="49">
        <v>1669</v>
      </c>
      <c r="H49" s="8" t="s">
        <v>149</v>
      </c>
      <c r="I49" s="22">
        <v>365</v>
      </c>
      <c r="J49" s="22">
        <v>439</v>
      </c>
      <c r="K49" s="22">
        <v>452</v>
      </c>
      <c r="L49" s="42">
        <v>891</v>
      </c>
      <c r="N49" s="72" t="s">
        <v>150</v>
      </c>
      <c r="O49" s="22">
        <v>1152</v>
      </c>
      <c r="P49" s="22">
        <v>990</v>
      </c>
      <c r="Q49" s="22">
        <v>1194</v>
      </c>
      <c r="R49" s="42">
        <v>2184</v>
      </c>
      <c r="T49" s="8" t="s">
        <v>151</v>
      </c>
      <c r="U49" s="22">
        <v>61</v>
      </c>
      <c r="V49" s="22">
        <v>104</v>
      </c>
      <c r="W49" s="22">
        <v>106</v>
      </c>
      <c r="X49" s="42">
        <v>210</v>
      </c>
    </row>
    <row r="50" spans="2:24" ht="14.25">
      <c r="B50" s="8" t="s">
        <v>152</v>
      </c>
      <c r="C50" s="22">
        <v>1143</v>
      </c>
      <c r="D50" s="22">
        <v>1007</v>
      </c>
      <c r="E50" s="22">
        <v>1191</v>
      </c>
      <c r="F50" s="50">
        <v>2198</v>
      </c>
      <c r="G50" s="54"/>
      <c r="H50" s="9" t="s">
        <v>153</v>
      </c>
      <c r="I50" s="23">
        <v>698</v>
      </c>
      <c r="J50" s="23">
        <v>787</v>
      </c>
      <c r="K50" s="23">
        <v>826</v>
      </c>
      <c r="L50" s="64">
        <v>1613</v>
      </c>
      <c r="N50" s="72" t="s">
        <v>120</v>
      </c>
      <c r="O50" s="22">
        <v>65</v>
      </c>
      <c r="P50" s="22">
        <v>83</v>
      </c>
      <c r="Q50" s="22">
        <v>59</v>
      </c>
      <c r="R50" s="42">
        <v>142</v>
      </c>
      <c r="T50" s="8" t="s">
        <v>154</v>
      </c>
      <c r="U50" s="22">
        <v>139</v>
      </c>
      <c r="V50" s="22">
        <v>203</v>
      </c>
      <c r="W50" s="22">
        <v>213</v>
      </c>
      <c r="X50" s="42">
        <v>416</v>
      </c>
    </row>
    <row r="51" spans="2:24" ht="15">
      <c r="B51" s="9" t="s">
        <v>155</v>
      </c>
      <c r="C51" s="23">
        <v>797</v>
      </c>
      <c r="D51" s="23">
        <v>862</v>
      </c>
      <c r="E51" s="23">
        <v>910</v>
      </c>
      <c r="F51" s="43">
        <v>1772</v>
      </c>
      <c r="H51" s="10" t="s">
        <v>33</v>
      </c>
      <c r="I51" s="24">
        <f>SUM(I47:I50)</f>
        <v>1089</v>
      </c>
      <c r="J51" s="24">
        <f>SUM(J47:J50)</f>
        <v>1260</v>
      </c>
      <c r="K51" s="24">
        <f>SUM(K47:K50)</f>
        <v>1313</v>
      </c>
      <c r="L51" s="47">
        <f>SUM(L47:L50)</f>
        <v>2573</v>
      </c>
      <c r="N51" s="72" t="s">
        <v>156</v>
      </c>
      <c r="O51" s="22">
        <v>123</v>
      </c>
      <c r="P51" s="22">
        <v>111</v>
      </c>
      <c r="Q51" s="22">
        <v>141</v>
      </c>
      <c r="R51" s="42">
        <v>252</v>
      </c>
      <c r="T51" s="8" t="s">
        <v>157</v>
      </c>
      <c r="U51" s="22">
        <v>190</v>
      </c>
      <c r="V51" s="22">
        <v>305</v>
      </c>
      <c r="W51" s="22">
        <v>296</v>
      </c>
      <c r="X51" s="42">
        <v>601</v>
      </c>
    </row>
    <row r="52" spans="2:24" ht="15">
      <c r="B52" s="10" t="s">
        <v>33</v>
      </c>
      <c r="C52" s="24">
        <f>SUM(C48:C51)</f>
        <v>2968</v>
      </c>
      <c r="D52" s="24">
        <f>SUM(D48:D51)</f>
        <v>2999</v>
      </c>
      <c r="E52" s="24">
        <f>SUM(E48:E51)</f>
        <v>3349</v>
      </c>
      <c r="F52" s="47">
        <f>SUM(F48:F51)</f>
        <v>6348</v>
      </c>
      <c r="H52" s="11" t="s">
        <v>158</v>
      </c>
      <c r="I52" s="22">
        <v>137</v>
      </c>
      <c r="J52" s="22">
        <v>133</v>
      </c>
      <c r="K52" s="22">
        <v>157</v>
      </c>
      <c r="L52" s="63">
        <v>290</v>
      </c>
      <c r="N52" s="73" t="s">
        <v>159</v>
      </c>
      <c r="O52" s="23">
        <v>632</v>
      </c>
      <c r="P52" s="23">
        <v>658</v>
      </c>
      <c r="Q52" s="23">
        <v>672</v>
      </c>
      <c r="R52" s="64">
        <v>1330</v>
      </c>
      <c r="T52" s="8" t="s">
        <v>160</v>
      </c>
      <c r="U52" s="22">
        <v>346</v>
      </c>
      <c r="V52" s="22">
        <v>585</v>
      </c>
      <c r="W52" s="22">
        <v>618</v>
      </c>
      <c r="X52" s="42">
        <v>1203</v>
      </c>
    </row>
    <row r="53" spans="2:24" ht="15">
      <c r="B53" s="11" t="s">
        <v>161</v>
      </c>
      <c r="C53" s="27">
        <v>593</v>
      </c>
      <c r="D53" s="32">
        <v>679</v>
      </c>
      <c r="E53" s="27">
        <v>774</v>
      </c>
      <c r="F53" s="51">
        <v>1453</v>
      </c>
      <c r="G53" s="55"/>
      <c r="H53" s="8" t="s">
        <v>162</v>
      </c>
      <c r="I53" s="22">
        <v>291</v>
      </c>
      <c r="J53" s="22">
        <v>317</v>
      </c>
      <c r="K53" s="22">
        <v>332</v>
      </c>
      <c r="L53" s="42">
        <v>649</v>
      </c>
      <c r="N53" s="10" t="s">
        <v>33</v>
      </c>
      <c r="O53" s="24">
        <f>SUM(O46:O52)</f>
        <v>3935</v>
      </c>
      <c r="P53" s="24">
        <f>SUM(P46:P52)</f>
        <v>3599</v>
      </c>
      <c r="Q53" s="24">
        <f>SUM(Q46:Q52)</f>
        <v>4007</v>
      </c>
      <c r="R53" s="47">
        <f>SUM(R46:R52)</f>
        <v>7606</v>
      </c>
      <c r="T53" s="8" t="s">
        <v>163</v>
      </c>
      <c r="U53" s="22">
        <v>345</v>
      </c>
      <c r="V53" s="22">
        <v>540</v>
      </c>
      <c r="W53" s="22">
        <v>562</v>
      </c>
      <c r="X53" s="42">
        <v>1102</v>
      </c>
    </row>
    <row r="54" spans="2:24" ht="14.25">
      <c r="B54" s="8" t="s">
        <v>164</v>
      </c>
      <c r="C54" s="28">
        <v>875</v>
      </c>
      <c r="D54" s="21">
        <v>917</v>
      </c>
      <c r="E54" s="28">
        <v>977</v>
      </c>
      <c r="F54" s="52">
        <v>1894</v>
      </c>
      <c r="H54" s="9" t="s">
        <v>165</v>
      </c>
      <c r="I54" s="23">
        <v>498</v>
      </c>
      <c r="J54" s="23">
        <v>497</v>
      </c>
      <c r="K54" s="23">
        <v>596</v>
      </c>
      <c r="L54" s="64">
        <v>1093</v>
      </c>
      <c r="N54" s="71" t="s">
        <v>45</v>
      </c>
      <c r="O54" s="22">
        <v>219</v>
      </c>
      <c r="P54" s="22">
        <v>189</v>
      </c>
      <c r="Q54" s="22">
        <v>137</v>
      </c>
      <c r="R54" s="63">
        <v>326</v>
      </c>
      <c r="T54" s="88" t="s">
        <v>26</v>
      </c>
      <c r="U54" s="22">
        <v>337</v>
      </c>
      <c r="V54" s="22">
        <v>570</v>
      </c>
      <c r="W54" s="22">
        <v>551</v>
      </c>
      <c r="X54" s="42">
        <v>1121</v>
      </c>
    </row>
    <row r="55" spans="2:24" ht="15">
      <c r="B55" s="8" t="s">
        <v>166</v>
      </c>
      <c r="C55" s="28">
        <v>155</v>
      </c>
      <c r="D55" s="21">
        <v>116</v>
      </c>
      <c r="E55" s="28">
        <v>145</v>
      </c>
      <c r="F55" s="52">
        <v>261</v>
      </c>
      <c r="H55" s="10" t="s">
        <v>33</v>
      </c>
      <c r="I55" s="24">
        <f>SUM(I52:I54)</f>
        <v>926</v>
      </c>
      <c r="J55" s="24">
        <f>SUM(J52:J54)</f>
        <v>947</v>
      </c>
      <c r="K55" s="24">
        <f>SUM(K52:K54)</f>
        <v>1085</v>
      </c>
      <c r="L55" s="47">
        <f>SUM(L52:L54)</f>
        <v>2032</v>
      </c>
      <c r="N55" s="74" t="s">
        <v>167</v>
      </c>
      <c r="O55" s="22">
        <v>445</v>
      </c>
      <c r="P55" s="22">
        <v>519</v>
      </c>
      <c r="Q55" s="22">
        <v>520</v>
      </c>
      <c r="R55" s="42">
        <v>1039</v>
      </c>
      <c r="T55" s="88" t="s">
        <v>34</v>
      </c>
      <c r="U55" s="22">
        <v>218</v>
      </c>
      <c r="V55" s="22">
        <v>343</v>
      </c>
      <c r="W55" s="22">
        <v>364</v>
      </c>
      <c r="X55" s="42">
        <v>707</v>
      </c>
    </row>
    <row r="56" spans="2:24">
      <c r="B56" s="8" t="s">
        <v>168</v>
      </c>
      <c r="C56" s="28">
        <v>935</v>
      </c>
      <c r="D56" s="21">
        <v>909</v>
      </c>
      <c r="E56" s="28">
        <v>1012</v>
      </c>
      <c r="F56" s="52">
        <v>1921</v>
      </c>
      <c r="H56" s="11" t="s">
        <v>16</v>
      </c>
      <c r="I56" s="22">
        <v>2</v>
      </c>
      <c r="J56" s="22">
        <v>2</v>
      </c>
      <c r="K56" s="22">
        <v>0</v>
      </c>
      <c r="L56" s="63">
        <v>2</v>
      </c>
      <c r="N56" s="72" t="s">
        <v>169</v>
      </c>
      <c r="O56" s="22">
        <v>225</v>
      </c>
      <c r="P56" s="22">
        <v>355</v>
      </c>
      <c r="Q56" s="22">
        <v>374</v>
      </c>
      <c r="R56" s="42">
        <v>729</v>
      </c>
      <c r="T56" s="88" t="s">
        <v>64</v>
      </c>
      <c r="U56" s="22">
        <v>34</v>
      </c>
      <c r="V56" s="22">
        <v>51</v>
      </c>
      <c r="W56" s="22">
        <v>51</v>
      </c>
      <c r="X56" s="64">
        <v>102</v>
      </c>
    </row>
    <row r="57" spans="2:24" ht="15">
      <c r="B57" s="9" t="s">
        <v>170</v>
      </c>
      <c r="C57" s="29">
        <v>817</v>
      </c>
      <c r="D57" s="33">
        <v>934</v>
      </c>
      <c r="E57" s="29">
        <v>923</v>
      </c>
      <c r="F57" s="53">
        <v>1857</v>
      </c>
      <c r="H57" s="8" t="s">
        <v>88</v>
      </c>
      <c r="I57" s="22">
        <v>167</v>
      </c>
      <c r="J57" s="22">
        <v>152</v>
      </c>
      <c r="K57" s="22">
        <v>180</v>
      </c>
      <c r="L57" s="42">
        <v>332</v>
      </c>
      <c r="N57" s="72" t="s">
        <v>171</v>
      </c>
      <c r="O57" s="22">
        <v>449</v>
      </c>
      <c r="P57" s="22">
        <v>729</v>
      </c>
      <c r="Q57" s="22">
        <v>780</v>
      </c>
      <c r="R57" s="42">
        <v>1509</v>
      </c>
      <c r="T57" s="89" t="s">
        <v>133</v>
      </c>
      <c r="U57" s="94">
        <f>SUM(U47:U56)</f>
        <v>1811</v>
      </c>
      <c r="V57" s="94">
        <f>SUM(V47:V56)</f>
        <v>2834</v>
      </c>
      <c r="W57" s="94">
        <f>SUM(W47:W56)</f>
        <v>2927</v>
      </c>
      <c r="X57" s="100">
        <f>SUM(X47:X56)</f>
        <v>5761</v>
      </c>
    </row>
    <row r="58" spans="2:24" ht="15">
      <c r="B58" s="10" t="s">
        <v>33</v>
      </c>
      <c r="C58" s="24">
        <f>SUM(C53:C57)</f>
        <v>3375</v>
      </c>
      <c r="D58" s="24">
        <f>SUM(D53:D57)</f>
        <v>3555</v>
      </c>
      <c r="E58" s="24">
        <f>SUM(E53:E57)</f>
        <v>3831</v>
      </c>
      <c r="F58" s="47">
        <f>SUM(F53:F57)</f>
        <v>7386</v>
      </c>
      <c r="H58" s="8" t="s">
        <v>172</v>
      </c>
      <c r="I58" s="22">
        <v>603</v>
      </c>
      <c r="J58" s="22">
        <v>569</v>
      </c>
      <c r="K58" s="22">
        <v>607</v>
      </c>
      <c r="L58" s="42">
        <v>1176</v>
      </c>
      <c r="N58" s="75" t="s">
        <v>173</v>
      </c>
      <c r="O58" s="22">
        <v>238</v>
      </c>
      <c r="P58" s="22">
        <v>442</v>
      </c>
      <c r="Q58" s="22">
        <v>439</v>
      </c>
      <c r="R58" s="42">
        <v>881</v>
      </c>
      <c r="T58" s="10" t="s">
        <v>148</v>
      </c>
      <c r="U58" s="95"/>
      <c r="V58" s="95"/>
      <c r="W58" s="95"/>
      <c r="X58" s="101"/>
    </row>
    <row r="59" spans="2:24" ht="14.25">
      <c r="H59" s="9" t="s">
        <v>174</v>
      </c>
      <c r="I59" s="23">
        <v>292</v>
      </c>
      <c r="J59" s="23">
        <v>319</v>
      </c>
      <c r="K59" s="23">
        <v>363</v>
      </c>
      <c r="L59" s="64">
        <v>682</v>
      </c>
      <c r="N59" s="72" t="s">
        <v>105</v>
      </c>
      <c r="O59" s="22">
        <v>316</v>
      </c>
      <c r="P59" s="22">
        <v>565</v>
      </c>
      <c r="Q59" s="22">
        <v>587</v>
      </c>
      <c r="R59" s="42">
        <v>1152</v>
      </c>
    </row>
    <row r="60" spans="2:24" ht="15">
      <c r="H60" s="10" t="s">
        <v>33</v>
      </c>
      <c r="I60" s="24">
        <f>SUM(I56:I59)</f>
        <v>1064</v>
      </c>
      <c r="J60" s="24">
        <f>SUM(J56:J59)</f>
        <v>1042</v>
      </c>
      <c r="K60" s="24">
        <f>SUM(K56:K59)</f>
        <v>1150</v>
      </c>
      <c r="L60" s="47">
        <f>SUM(L56:L59)</f>
        <v>2192</v>
      </c>
      <c r="N60" s="73" t="s">
        <v>175</v>
      </c>
      <c r="O60" s="23">
        <v>68</v>
      </c>
      <c r="P60" s="23">
        <v>114</v>
      </c>
      <c r="Q60" s="23">
        <v>118</v>
      </c>
      <c r="R60" s="64">
        <v>232</v>
      </c>
    </row>
    <row r="61" spans="2:24" ht="15">
      <c r="N61" s="68" t="s">
        <v>33</v>
      </c>
      <c r="O61" s="24">
        <f>SUM(O54:O60)</f>
        <v>1960</v>
      </c>
      <c r="P61" s="24">
        <f>SUM(P54:P60)</f>
        <v>2913</v>
      </c>
      <c r="Q61" s="24">
        <f>SUM(Q54:Q60)</f>
        <v>2955</v>
      </c>
      <c r="R61" s="47">
        <f>SUM(R54:R60)</f>
        <v>5868</v>
      </c>
    </row>
    <row r="62" spans="2:24" ht="30.75" customHeight="1">
      <c r="B62" s="16" t="s">
        <v>110</v>
      </c>
      <c r="C62" s="16"/>
      <c r="D62" s="16"/>
      <c r="E62" s="16"/>
      <c r="F62" s="16"/>
      <c r="G62" s="16"/>
      <c r="H62" s="16"/>
      <c r="I62" s="16"/>
    </row>
    <row r="63" spans="2:24">
      <c r="T63" s="70"/>
      <c r="U63" s="70"/>
      <c r="V63" s="70"/>
      <c r="W63" s="70"/>
      <c r="X63" s="70"/>
    </row>
    <row r="64" spans="2:24">
      <c r="T64" s="90"/>
      <c r="U64" s="96"/>
      <c r="V64" s="96"/>
      <c r="W64" s="96"/>
    </row>
    <row r="65" spans="20:23">
      <c r="T65" s="90"/>
      <c r="U65" s="96"/>
      <c r="V65" s="96"/>
      <c r="W65" s="96"/>
    </row>
  </sheetData>
  <mergeCells count="22">
    <mergeCell ref="D2:F2"/>
    <mergeCell ref="V6:X6"/>
    <mergeCell ref="B62:I62"/>
    <mergeCell ref="B2:B4"/>
    <mergeCell ref="C2:C3"/>
    <mergeCell ref="I2:R4"/>
    <mergeCell ref="O21:O22"/>
    <mergeCell ref="P21:P22"/>
    <mergeCell ref="Q21:Q22"/>
    <mergeCell ref="R21:R22"/>
    <mergeCell ref="I23:I24"/>
    <mergeCell ref="J23:J24"/>
    <mergeCell ref="K23:K24"/>
    <mergeCell ref="L23:L24"/>
    <mergeCell ref="O31:O32"/>
    <mergeCell ref="P31:P32"/>
    <mergeCell ref="Q31:Q32"/>
    <mergeCell ref="R31:R32"/>
    <mergeCell ref="O33:O34"/>
    <mergeCell ref="P33:P34"/>
    <mergeCell ref="Q33:Q34"/>
    <mergeCell ref="R33:R34"/>
  </mergeCells>
  <phoneticPr fontId="1"/>
  <printOptions horizontalCentered="1" verticalCentered="1"/>
  <pageMargins left="0.78740157480314943" right="0.78740157480314943" top="0.98425196850393681" bottom="0.98425196850393681" header="0.51181102362204722" footer="0.51181102362204722"/>
  <pageSetup paperSize="8" scale="8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森本　薫夫(手動)</cp:lastModifiedBy>
  <cp:lastPrinted>2014-10-03T05:27:39Z</cp:lastPrinted>
  <dcterms:created xsi:type="dcterms:W3CDTF">2005-06-10T05:19:04Z</dcterms:created>
  <dcterms:modified xsi:type="dcterms:W3CDTF">2022-10-05T04:14:00Z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6" baseType="lpwstr">
      <vt:lpwstr>1.4.4.0</vt:lpwstr>
      <vt:lpwstr>1.4.5.0</vt:lpwstr>
      <vt:lpwstr>1.4.6.0</vt:lpwstr>
      <vt:lpwstr>1.4.7.0</vt:lpwstr>
      <vt:lpwstr>1.4.8.0</vt:lpwstr>
      <vt:lpwstr>1.4.9.0</vt:lpwstr>
      <vt:lpwstr>2.0.3.0</vt:lpwstr>
      <vt:lpwstr>2.0.4.0</vt:lpwstr>
      <vt:lpwstr>2.0.5.0</vt:lpwstr>
      <vt:lpwstr>2.1.1.0</vt:lpwstr>
      <vt:lpwstr>2.1.11.0</vt:lpwstr>
      <vt:lpwstr>2.1.12.0</vt:lpwstr>
      <vt:lpwstr>2.1.13.0</vt:lpwstr>
      <vt:lpwstr>2.1.6.0</vt:lpwstr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2022-10-05T04:14:00Z</vt:filetime>
  </property>
</Properties>
</file>