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externalReferences>
    <externalReference r:id="rId2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<sst xmlns="http://schemas.openxmlformats.org/spreadsheetml/2006/main" xmlns:r="http://schemas.openxmlformats.org/officeDocument/2006/relationships" count="180" uniqueCount="180">
  <si>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世帯数</t>
    <rPh sb="0" eb="3">
      <t>セタイスウ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</si>
  <si>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</si>
  <si>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</si>
  <si>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総数</t>
    <rPh sb="0" eb="2">
      <t>ソウスウ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</si>
  <si>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</si>
  <si>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</si>
  <si>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</si>
  <si>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中計</t>
    <rPh sb="0" eb="2">
      <t>チュウケイ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</si>
  <si>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</si>
  <si>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</si>
  <si>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小野原西６丁目</t>
  </si>
  <si>
    <t>粟生外院１丁目</t>
  </si>
  <si>
    <t>本庁管内</t>
    <rPh sb="0" eb="2">
      <t>ホンチョウ</t>
    </rPh>
    <rPh sb="2" eb="4">
      <t>カンナイ</t>
    </rPh>
    <phoneticPr fontId="1"/>
  </si>
  <si>
    <t>町名</t>
    <rPh sb="0" eb="2">
      <t>チョウメイ</t>
    </rPh>
    <phoneticPr fontId="1"/>
  </si>
  <si>
    <t>箕面２丁目</t>
  </si>
  <si>
    <t>箕面１丁目</t>
  </si>
  <si>
    <t>新稲１丁目</t>
  </si>
  <si>
    <t>白島</t>
  </si>
  <si>
    <t>西小路１丁目</t>
  </si>
  <si>
    <t>坊島１丁目</t>
    <rPh sb="4" eb="5">
      <t>メ</t>
    </rPh>
    <phoneticPr fontId="1"/>
  </si>
  <si>
    <t>船場西１丁目</t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</si>
  <si>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</si>
  <si>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</si>
  <si>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</si>
  <si>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</si>
  <si>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</si>
  <si>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</si>
  <si>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</si>
  <si>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</si>
  <si>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</si>
  <si>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</si>
  <si>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（箕面～桜ヶ丘）</t>
    <rPh sb="1" eb="3">
      <t>ミノオ</t>
    </rPh>
    <rPh sb="4" eb="7">
      <t>サクラガオカ</t>
    </rPh>
    <phoneticPr fontId="1"/>
  </si>
  <si>
    <t>新稲４丁目</t>
  </si>
  <si>
    <t>粟生間谷東２丁目</t>
  </si>
  <si>
    <t>坊島４丁目</t>
  </si>
  <si>
    <t>如意谷４丁目</t>
  </si>
  <si>
    <t>森町南２丁目</t>
  </si>
  <si>
    <t>西小路５丁目</t>
  </si>
  <si>
    <t>小計</t>
    <rPh sb="0" eb="2">
      <t>ショウケイ</t>
    </rPh>
    <phoneticPr fontId="1"/>
  </si>
  <si>
    <t>箕面５丁目</t>
  </si>
  <si>
    <t>粟生外院２丁目</t>
  </si>
  <si>
    <t>如意谷２丁目</t>
  </si>
  <si>
    <t>新稲５丁目</t>
  </si>
  <si>
    <t>粟生新家２丁目</t>
  </si>
  <si>
    <t>坊島５丁目</t>
  </si>
  <si>
    <t>箕面６丁目</t>
  </si>
  <si>
    <t>桜ケ丘３丁目</t>
  </si>
  <si>
    <t>新稲６丁目</t>
  </si>
  <si>
    <t>粟生新家３丁目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</si>
  <si>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</si>
  <si>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</si>
  <si>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新稲７丁目</t>
  </si>
  <si>
    <t>如意谷１丁目</t>
  </si>
  <si>
    <t>粟生間谷東３丁目</t>
  </si>
  <si>
    <t>粟生外院３丁目</t>
  </si>
  <si>
    <t>牧落２丁目</t>
  </si>
  <si>
    <t>粟生新家４丁目</t>
  </si>
  <si>
    <t>箕面８丁目</t>
  </si>
  <si>
    <t>粟生外院４丁目</t>
  </si>
  <si>
    <t>温泉町</t>
  </si>
  <si>
    <t>桜ケ丘１丁目</t>
  </si>
  <si>
    <t>如意谷３丁目</t>
  </si>
  <si>
    <t>西小路３丁目</t>
  </si>
  <si>
    <t>桜井３丁目</t>
  </si>
  <si>
    <t>粟生外院５丁目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</si>
  <si>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</si>
  <si>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</si>
  <si>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</si>
  <si>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</si>
  <si>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</si>
  <si>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</si>
  <si>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</si>
  <si>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</si>
  <si>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萱野３丁目</t>
  </si>
  <si>
    <t>桜ケ丘４丁目</t>
  </si>
  <si>
    <t>粟生新家１丁目</t>
  </si>
  <si>
    <t>小野原西４丁目</t>
  </si>
  <si>
    <t>西小路２丁目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</si>
  <si>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</si>
  <si>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</si>
  <si>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</si>
  <si>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</si>
  <si>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</si>
  <si>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</si>
  <si>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</si>
  <si>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</si>
  <si>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</si>
  <si>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小野原東２丁目</t>
  </si>
  <si>
    <t>船場東１丁目</t>
  </si>
  <si>
    <t>牧落３丁目</t>
  </si>
  <si>
    <t>白島１丁目</t>
  </si>
  <si>
    <t>稲４丁目</t>
  </si>
  <si>
    <t>船場東２丁目</t>
  </si>
  <si>
    <t>小野原東３丁目</t>
  </si>
  <si>
    <t>牧落４丁目</t>
  </si>
  <si>
    <t>稲５丁目</t>
  </si>
  <si>
    <t>粟生間谷西１丁目</t>
  </si>
  <si>
    <t>船場東３丁目</t>
  </si>
  <si>
    <t>小野原東４丁目</t>
  </si>
  <si>
    <t>牧落５丁目</t>
  </si>
  <si>
    <t>萱野５丁目</t>
  </si>
  <si>
    <t>稲６丁目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</si>
  <si>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</si>
  <si>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</si>
  <si>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</si>
  <si>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</si>
  <si>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</si>
  <si>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</si>
  <si>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萱野２丁目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</si>
  <si>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</si>
  <si>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小野原西１丁目</t>
  </si>
  <si>
    <t>百楽荘３丁目</t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</si>
  <si>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</si>
  <si>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（稲～船場東）</t>
    <rPh sb="1" eb="2">
      <t>イナ</t>
    </rPh>
    <rPh sb="3" eb="5">
      <t>センバ</t>
    </rPh>
    <rPh sb="5" eb="6">
      <t>ヒガシ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</si>
  <si>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</si>
  <si>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</si>
  <si>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</si>
  <si>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</si>
  <si>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</si>
  <si>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</si>
  <si>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</si>
  <si>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</si>
  <si>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粟生間谷西５丁目</t>
  </si>
  <si>
    <t>西宿１丁目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</si>
  <si>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</si>
  <si>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</si>
  <si>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</si>
  <si>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</si>
  <si>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</si>
  <si>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</si>
  <si>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</si>
  <si>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桜６丁目</t>
  </si>
  <si>
    <t>今宮１丁目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</si>
  <si>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</si>
  <si>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</si>
  <si>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</si>
  <si>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</si>
  <si>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</si>
  <si>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</si>
  <si>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</si>
  <si>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</si>
  <si>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</si>
  <si>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</si>
  <si>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</si>
  <si>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</si>
  <si>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</si>
  <si>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</si>
  <si>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</si>
  <si>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</si>
  <si>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</si>
  <si>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（止々呂美）</t>
    <rPh sb="1" eb="5">
      <t>トドロミ</t>
    </rPh>
    <phoneticPr fontId="1"/>
  </si>
  <si>
    <t>半町２丁目</t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</si>
  <si>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</si>
  <si>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</si>
  <si>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</si>
  <si>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</si>
  <si>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</si>
  <si>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</si>
  <si>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</si>
  <si>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</si>
  <si>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</si>
  <si>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</si>
  <si>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</si>
  <si>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</si>
  <si>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</si>
  <si>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</si>
  <si>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</si>
  <si>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</si>
  <si>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</si>
  <si>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</si>
  <si>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</si>
  <si>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</si>
  <si>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</si>
  <si>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</si>
  <si>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</si>
  <si>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</si>
  <si>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</si>
  <si>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</si>
  <si>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</si>
  <si>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令和3年　11月末現在</t>
    <rPh sb="0" eb="2">
      <t>レイワ</t>
    </rPh>
    <rPh sb="3" eb="4">
      <t>ネン</t>
    </rPh>
    <rPh sb="7" eb="9">
      <t>ガツマツ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</si>
</sst>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Fill="1" applyBorder="1">
      <alignment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Font="1" applyBorder="1">
      <alignment vertical="center"/>
    </xf>
    <xf numFmtId="38" fontId="0" fillId="0" borderId="24" xfId="1" applyFont="1" applyBorder="1">
      <alignment vertical="center"/>
    </xf>
    <xf numFmtId="0" fontId="0" fillId="0" borderId="25" xfId="0" applyFont="1" applyBorder="1">
      <alignment vertical="center"/>
    </xf>
    <xf numFmtId="38" fontId="0" fillId="0" borderId="26" xfId="1" applyFont="1" applyBorder="1">
      <alignment vertical="center"/>
    </xf>
    <xf numFmtId="38" fontId="3" fillId="0" borderId="27" xfId="1" applyFont="1" applyBorder="1" applyAlignment="1">
      <alignment horizontal="center" vertical="center"/>
    </xf>
    <xf numFmtId="38" fontId="0" fillId="0" borderId="28" xfId="1" applyFont="1" applyBorder="1">
      <alignment vertical="center"/>
    </xf>
    <xf numFmtId="38" fontId="3" fillId="0" borderId="29" xfId="1" applyFont="1" applyBorder="1" applyAlignment="1">
      <alignment horizontal="center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0" fontId="0" fillId="0" borderId="36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1" xfId="0" applyFont="1" applyBorder="1">
      <alignment vertical="center"/>
    </xf>
    <xf numFmtId="38" fontId="3" fillId="0" borderId="37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0" fontId="0" fillId="0" borderId="38" xfId="0" applyBorder="1">
      <alignment vertical="center"/>
    </xf>
    <xf numFmtId="38" fontId="0" fillId="0" borderId="39" xfId="1" applyFont="1" applyBorder="1" applyAlignment="1">
      <alignment vertical="center"/>
    </xf>
    <xf numFmtId="0" fontId="0" fillId="0" borderId="40" xfId="0" applyBorder="1">
      <alignment vertical="center"/>
    </xf>
    <xf numFmtId="38" fontId="0" fillId="0" borderId="41" xfId="1" applyFont="1" applyBorder="1">
      <alignment vertical="center"/>
    </xf>
    <xf numFmtId="0" fontId="0" fillId="0" borderId="42" xfId="0" applyBorder="1">
      <alignment vertical="center"/>
    </xf>
    <xf numFmtId="0" fontId="0" fillId="0" borderId="30" xfId="0" applyBorder="1">
      <alignment vertical="center"/>
    </xf>
    <xf numFmtId="0" fontId="0" fillId="0" borderId="43" xfId="0" applyBorder="1">
      <alignment vertical="center"/>
    </xf>
    <xf numFmtId="38" fontId="0" fillId="0" borderId="44" xfId="1" applyFont="1" applyBorder="1" applyAlignment="1">
      <alignment vertical="center"/>
    </xf>
    <xf numFmtId="38" fontId="0" fillId="0" borderId="3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46" xfId="1" applyFont="1" applyBorder="1" applyAlignment="1">
      <alignment vertical="center" shrinkToFit="1"/>
    </xf>
    <xf numFmtId="38" fontId="0" fillId="0" borderId="47" xfId="1" applyFont="1" applyBorder="1" applyAlignment="1">
      <alignment vertical="center" shrinkToFit="1"/>
    </xf>
    <xf numFmtId="38" fontId="0" fillId="0" borderId="1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2" xfId="1" applyFont="1" applyBorder="1" applyAlignment="1">
      <alignment vertical="center"/>
    </xf>
    <xf numFmtId="38" fontId="0" fillId="0" borderId="49" xfId="1" applyFont="1" applyBorder="1">
      <alignment vertical="center"/>
    </xf>
    <xf numFmtId="38" fontId="0" fillId="0" borderId="29" xfId="1" applyFont="1" applyBorder="1" applyAlignment="1">
      <alignment vertical="center"/>
    </xf>
    <xf numFmtId="38" fontId="0" fillId="0" borderId="29" xfId="1" applyFont="1" applyBorder="1">
      <alignment vertical="center"/>
    </xf>
    <xf numFmtId="38" fontId="0" fillId="0" borderId="50" xfId="1" applyFont="1" applyBorder="1" applyAlignment="1">
      <alignment vertical="center" shrinkToFit="1"/>
    </xf>
    <xf numFmtId="38" fontId="3" fillId="0" borderId="37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46" xfId="1" applyFont="1" applyBorder="1">
      <alignment vertical="center"/>
    </xf>
    <xf numFmtId="38" fontId="3" fillId="0" borderId="51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38" fontId="0" fillId="2" borderId="25" xfId="1" applyFont="1" applyFill="1" applyBorder="1">
      <alignment vertical="center"/>
    </xf>
    <xf numFmtId="38" fontId="0" fillId="0" borderId="19" xfId="1" applyFont="1" applyBorder="1" applyProtection="1">
      <alignment vertical="center"/>
      <protection locked="0"/>
    </xf>
    <xf numFmtId="38" fontId="0" fillId="0" borderId="16" xfId="1" applyFont="1" applyBorder="1" applyAlignment="1">
      <alignment vertical="center"/>
    </xf>
    <xf numFmtId="38" fontId="0" fillId="0" borderId="52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6" fontId="0" fillId="0" borderId="0" xfId="1" applyNumberFormat="1" applyFont="1" applyAlignment="1" applyProtection="1">
      <alignment horizontal="center" vertical="center"/>
      <protection locked="0"/>
    </xf>
    <xf numFmtId="38" fontId="0" fillId="2" borderId="42" xfId="1" applyFont="1" applyFill="1" applyBorder="1">
      <alignment vertical="center"/>
    </xf>
    <xf numFmtId="38" fontId="0" fillId="0" borderId="28" xfId="1" applyFont="1" applyBorder="1" applyAlignment="1">
      <alignment vertical="center"/>
    </xf>
    <xf numFmtId="38" fontId="0" fillId="0" borderId="53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gresiru\&#32207;&#21209;&#37096;&#65306;&#32207;&#21209;&#35506;&#65288;&#32113;&#35336;&#65319;&#65289;&#12471;&#12455;&#12523;&#12501;\61_(&#20154;&#21475;&#12507;&#12540;&#12512;&#12506;&#12540;&#12472;&#65289;&#30010;&#19969;&#30446;&#21029;&#19990;&#24111;&#20154;&#21475;&#35519;\&#20196;&#21644;3&#24180;&#24230;\0312&#65288;11&#26376;&#26411;&#20154;&#21475;)\&#12304;R3&#24180;11&#26376;&#26411;&#12305;&#25351;&#23450;&#21306;&#21029;&#20154;&#21475;&#3551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定区別人口調 (総計)"/>
      <sheetName val="指定区別人口調 (日本人)"/>
      <sheetName val="指定区別人口調 (外国人)"/>
      <sheetName val="指定区別人口調"/>
      <sheetName val="ＣＳＶ"/>
      <sheetName val="丁目CD"/>
    </sheetNames>
    <sheetDataSet>
      <sheetData sheetId="0"/>
      <sheetData sheetId="1"/>
      <sheetData sheetId="2"/>
      <sheetData sheetId="3">
        <row r="3">
          <cell r="B3">
            <v>177</v>
          </cell>
          <cell r="C3">
            <v>4</v>
          </cell>
          <cell r="D3">
            <v>220</v>
          </cell>
          <cell r="E3">
            <v>2</v>
          </cell>
          <cell r="J3">
            <v>232</v>
          </cell>
        </row>
        <row r="4">
          <cell r="B4">
            <v>354</v>
          </cell>
          <cell r="C4">
            <v>6</v>
          </cell>
          <cell r="D4">
            <v>433</v>
          </cell>
          <cell r="E4">
            <v>5</v>
          </cell>
          <cell r="J4">
            <v>417</v>
          </cell>
        </row>
        <row r="5">
          <cell r="B5">
            <v>611</v>
          </cell>
          <cell r="C5">
            <v>14</v>
          </cell>
          <cell r="D5">
            <v>704</v>
          </cell>
          <cell r="E5">
            <v>11</v>
          </cell>
          <cell r="J5">
            <v>594</v>
          </cell>
        </row>
        <row r="6">
          <cell r="B6">
            <v>1086</v>
          </cell>
          <cell r="C6">
            <v>11</v>
          </cell>
          <cell r="D6">
            <v>1258</v>
          </cell>
          <cell r="E6">
            <v>7</v>
          </cell>
          <cell r="J6">
            <v>1218</v>
          </cell>
        </row>
        <row r="7">
          <cell r="B7">
            <v>641</v>
          </cell>
          <cell r="C7">
            <v>9</v>
          </cell>
          <cell r="D7">
            <v>798</v>
          </cell>
          <cell r="E7">
            <v>14</v>
          </cell>
          <cell r="J7">
            <v>759</v>
          </cell>
        </row>
        <row r="8">
          <cell r="B8">
            <v>797</v>
          </cell>
          <cell r="C8">
            <v>14</v>
          </cell>
          <cell r="D8">
            <v>970</v>
          </cell>
          <cell r="E8">
            <v>20</v>
          </cell>
          <cell r="J8">
            <v>957</v>
          </cell>
        </row>
        <row r="9">
          <cell r="B9">
            <v>280</v>
          </cell>
          <cell r="C9">
            <v>5</v>
          </cell>
          <cell r="D9">
            <v>350</v>
          </cell>
          <cell r="E9">
            <v>5</v>
          </cell>
          <cell r="J9">
            <v>300</v>
          </cell>
        </row>
        <row r="10">
          <cell r="B10">
            <v>837</v>
          </cell>
          <cell r="C10">
            <v>17</v>
          </cell>
          <cell r="D10">
            <v>990</v>
          </cell>
          <cell r="E10">
            <v>14</v>
          </cell>
          <cell r="J10">
            <v>841</v>
          </cell>
        </row>
        <row r="11">
          <cell r="B11">
            <v>357</v>
          </cell>
          <cell r="C11">
            <v>1</v>
          </cell>
          <cell r="D11">
            <v>407</v>
          </cell>
          <cell r="E11">
            <v>2</v>
          </cell>
          <cell r="J11">
            <v>374</v>
          </cell>
        </row>
        <row r="12">
          <cell r="B12">
            <v>394</v>
          </cell>
          <cell r="C12">
            <v>13</v>
          </cell>
          <cell r="D12">
            <v>435</v>
          </cell>
          <cell r="E12">
            <v>13</v>
          </cell>
          <cell r="J12">
            <v>474</v>
          </cell>
        </row>
        <row r="13">
          <cell r="B13">
            <v>548</v>
          </cell>
          <cell r="C13">
            <v>4</v>
          </cell>
          <cell r="D13">
            <v>610</v>
          </cell>
          <cell r="E13">
            <v>3</v>
          </cell>
          <cell r="J13">
            <v>534</v>
          </cell>
        </row>
        <row r="14">
          <cell r="B14">
            <v>472</v>
          </cell>
          <cell r="C14">
            <v>8</v>
          </cell>
          <cell r="D14">
            <v>478</v>
          </cell>
          <cell r="E14">
            <v>9</v>
          </cell>
          <cell r="J14">
            <v>422</v>
          </cell>
        </row>
        <row r="15">
          <cell r="B15">
            <v>243</v>
          </cell>
          <cell r="C15">
            <v>8</v>
          </cell>
          <cell r="D15">
            <v>239</v>
          </cell>
          <cell r="E15">
            <v>8</v>
          </cell>
          <cell r="J15">
            <v>261</v>
          </cell>
        </row>
        <row r="16">
          <cell r="B16">
            <v>604</v>
          </cell>
          <cell r="C16">
            <v>10</v>
          </cell>
          <cell r="D16">
            <v>645</v>
          </cell>
          <cell r="E16">
            <v>3</v>
          </cell>
          <cell r="J16">
            <v>566</v>
          </cell>
        </row>
        <row r="17">
          <cell r="B17">
            <v>411</v>
          </cell>
          <cell r="C17">
            <v>4</v>
          </cell>
          <cell r="D17">
            <v>457</v>
          </cell>
          <cell r="E17">
            <v>7</v>
          </cell>
          <cell r="J17">
            <v>429</v>
          </cell>
        </row>
        <row r="18">
          <cell r="B18">
            <v>746</v>
          </cell>
          <cell r="C18">
            <v>7</v>
          </cell>
          <cell r="D18">
            <v>846</v>
          </cell>
          <cell r="E18">
            <v>6</v>
          </cell>
          <cell r="J18">
            <v>687</v>
          </cell>
        </row>
        <row r="19">
          <cell r="B19">
            <v>154</v>
          </cell>
          <cell r="C19">
            <v>0</v>
          </cell>
          <cell r="D19">
            <v>174</v>
          </cell>
          <cell r="E19">
            <v>1</v>
          </cell>
          <cell r="J19">
            <v>114</v>
          </cell>
        </row>
        <row r="20">
          <cell r="B20">
            <v>901</v>
          </cell>
          <cell r="C20">
            <v>7</v>
          </cell>
          <cell r="D20">
            <v>1001</v>
          </cell>
          <cell r="E20">
            <v>9</v>
          </cell>
          <cell r="J20">
            <v>887</v>
          </cell>
        </row>
        <row r="21">
          <cell r="B21">
            <v>134</v>
          </cell>
          <cell r="C21">
            <v>2</v>
          </cell>
          <cell r="D21">
            <v>171</v>
          </cell>
          <cell r="E21">
            <v>1</v>
          </cell>
          <cell r="J21">
            <v>157</v>
          </cell>
        </row>
        <row r="22">
          <cell r="B22">
            <v>102</v>
          </cell>
          <cell r="C22">
            <v>4</v>
          </cell>
          <cell r="D22">
            <v>139</v>
          </cell>
          <cell r="E22">
            <v>3</v>
          </cell>
          <cell r="J22">
            <v>114</v>
          </cell>
        </row>
        <row r="23">
          <cell r="B23">
            <v>142</v>
          </cell>
          <cell r="C23">
            <v>0</v>
          </cell>
          <cell r="D23">
            <v>165</v>
          </cell>
          <cell r="E23">
            <v>0</v>
          </cell>
          <cell r="J23">
            <v>138</v>
          </cell>
        </row>
        <row r="24">
          <cell r="B24">
            <v>249</v>
          </cell>
          <cell r="C24">
            <v>4</v>
          </cell>
          <cell r="D24">
            <v>253</v>
          </cell>
          <cell r="E24">
            <v>2</v>
          </cell>
          <cell r="J24">
            <v>236</v>
          </cell>
        </row>
        <row r="25">
          <cell r="J25">
            <v>631</v>
          </cell>
        </row>
        <row r="26">
          <cell r="J26">
            <v>831</v>
          </cell>
        </row>
        <row r="27">
          <cell r="J27">
            <v>623</v>
          </cell>
        </row>
        <row r="28">
          <cell r="J28">
            <v>325</v>
          </cell>
        </row>
        <row r="29">
          <cell r="J29">
            <v>287</v>
          </cell>
        </row>
        <row r="30">
          <cell r="J30">
            <v>206</v>
          </cell>
        </row>
        <row r="31">
          <cell r="J31">
            <v>519</v>
          </cell>
        </row>
        <row r="32">
          <cell r="J32">
            <v>488</v>
          </cell>
        </row>
        <row r="33">
          <cell r="J33">
            <v>136</v>
          </cell>
        </row>
        <row r="34">
          <cell r="J34">
            <v>295</v>
          </cell>
        </row>
        <row r="35">
          <cell r="J35">
            <v>747</v>
          </cell>
        </row>
        <row r="36">
          <cell r="J36">
            <v>1147</v>
          </cell>
        </row>
        <row r="37">
          <cell r="J37">
            <v>797</v>
          </cell>
        </row>
        <row r="38">
          <cell r="J38">
            <v>583</v>
          </cell>
        </row>
        <row r="39">
          <cell r="J39">
            <v>854</v>
          </cell>
        </row>
        <row r="40">
          <cell r="J40">
            <v>162</v>
          </cell>
        </row>
        <row r="41">
          <cell r="J41">
            <v>946</v>
          </cell>
        </row>
        <row r="42">
          <cell r="J42">
            <v>803</v>
          </cell>
        </row>
        <row r="44">
          <cell r="J44">
            <v>28</v>
          </cell>
        </row>
        <row r="45">
          <cell r="J45">
            <v>293</v>
          </cell>
        </row>
        <row r="46">
          <cell r="J46">
            <v>282</v>
          </cell>
        </row>
        <row r="47">
          <cell r="J47">
            <v>636</v>
          </cell>
        </row>
        <row r="48">
          <cell r="J48">
            <v>389</v>
          </cell>
        </row>
        <row r="49">
          <cell r="J49">
            <v>472</v>
          </cell>
        </row>
        <row r="50">
          <cell r="J50">
            <v>548</v>
          </cell>
        </row>
        <row r="51">
          <cell r="J51">
            <v>434</v>
          </cell>
        </row>
        <row r="52">
          <cell r="J52">
            <v>447</v>
          </cell>
        </row>
        <row r="53">
          <cell r="J53">
            <v>647</v>
          </cell>
        </row>
        <row r="54">
          <cell r="J54">
            <v>167</v>
          </cell>
        </row>
        <row r="55">
          <cell r="J55">
            <v>648</v>
          </cell>
        </row>
        <row r="56">
          <cell r="J56">
            <v>322</v>
          </cell>
        </row>
        <row r="57">
          <cell r="J57">
            <v>173</v>
          </cell>
        </row>
        <row r="58">
          <cell r="J58">
            <v>61</v>
          </cell>
        </row>
        <row r="59">
          <cell r="J59">
            <v>585</v>
          </cell>
        </row>
        <row r="60">
          <cell r="J60">
            <v>658</v>
          </cell>
        </row>
        <row r="61">
          <cell r="J61">
            <v>535</v>
          </cell>
        </row>
        <row r="62">
          <cell r="J62">
            <v>268</v>
          </cell>
        </row>
        <row r="63">
          <cell r="J63">
            <v>83</v>
          </cell>
        </row>
        <row r="64">
          <cell r="J64">
            <v>51</v>
          </cell>
        </row>
        <row r="65">
          <cell r="J65">
            <v>192</v>
          </cell>
        </row>
        <row r="66">
          <cell r="J66">
            <v>160</v>
          </cell>
        </row>
        <row r="67">
          <cell r="J67">
            <v>576</v>
          </cell>
        </row>
        <row r="68">
          <cell r="J68">
            <v>283</v>
          </cell>
        </row>
        <row r="69">
          <cell r="J69">
            <v>21</v>
          </cell>
        </row>
        <row r="70">
          <cell r="J70">
            <v>210</v>
          </cell>
        </row>
        <row r="71">
          <cell r="J71">
            <v>645</v>
          </cell>
        </row>
        <row r="72">
          <cell r="J72">
            <v>623</v>
          </cell>
        </row>
        <row r="73">
          <cell r="J73">
            <v>1</v>
          </cell>
        </row>
        <row r="74">
          <cell r="J74">
            <v>26</v>
          </cell>
        </row>
        <row r="75">
          <cell r="J75">
            <v>360</v>
          </cell>
        </row>
        <row r="76">
          <cell r="J76">
            <v>692</v>
          </cell>
        </row>
        <row r="77">
          <cell r="J77">
            <v>144</v>
          </cell>
        </row>
        <row r="78">
          <cell r="J78">
            <v>302</v>
          </cell>
        </row>
        <row r="79">
          <cell r="J79">
            <v>500</v>
          </cell>
        </row>
        <row r="80">
          <cell r="J80">
            <v>2</v>
          </cell>
        </row>
        <row r="81">
          <cell r="J81">
            <v>167</v>
          </cell>
        </row>
        <row r="82">
          <cell r="J82">
            <v>603</v>
          </cell>
        </row>
        <row r="83">
          <cell r="J83">
            <v>287</v>
          </cell>
        </row>
        <row r="84">
          <cell r="J84">
            <v>704</v>
          </cell>
        </row>
        <row r="85">
          <cell r="J85">
            <v>228</v>
          </cell>
        </row>
        <row r="86">
          <cell r="J86">
            <v>259</v>
          </cell>
        </row>
        <row r="87">
          <cell r="J87">
            <v>455</v>
          </cell>
        </row>
        <row r="88">
          <cell r="J88">
            <v>320</v>
          </cell>
        </row>
        <row r="89">
          <cell r="J89">
            <v>396</v>
          </cell>
        </row>
        <row r="90">
          <cell r="J90">
            <v>359</v>
          </cell>
        </row>
        <row r="91">
          <cell r="J91">
            <v>1047</v>
          </cell>
        </row>
        <row r="92">
          <cell r="J92">
            <v>684</v>
          </cell>
        </row>
        <row r="93">
          <cell r="J93">
            <v>220</v>
          </cell>
        </row>
        <row r="94">
          <cell r="J94">
            <v>654</v>
          </cell>
        </row>
        <row r="95">
          <cell r="J95">
            <v>1284</v>
          </cell>
        </row>
        <row r="96">
          <cell r="J96">
            <v>719</v>
          </cell>
        </row>
        <row r="97">
          <cell r="J97">
            <v>100</v>
          </cell>
        </row>
        <row r="98">
          <cell r="J98">
            <v>3</v>
          </cell>
        </row>
        <row r="99">
          <cell r="J99">
            <v>613</v>
          </cell>
        </row>
        <row r="101">
          <cell r="B101">
            <v>111</v>
          </cell>
          <cell r="C101">
            <v>1</v>
          </cell>
          <cell r="D101">
            <v>130</v>
          </cell>
          <cell r="E101">
            <v>1</v>
          </cell>
          <cell r="J101">
            <v>96</v>
          </cell>
        </row>
        <row r="102">
          <cell r="B102">
            <v>11</v>
          </cell>
          <cell r="C102">
            <v>0</v>
          </cell>
          <cell r="D102">
            <v>10</v>
          </cell>
          <cell r="E102">
            <v>0</v>
          </cell>
          <cell r="J102">
            <v>10</v>
          </cell>
        </row>
        <row r="103">
          <cell r="J103">
            <v>198</v>
          </cell>
        </row>
        <row r="104">
          <cell r="J104">
            <v>109</v>
          </cell>
        </row>
        <row r="105">
          <cell r="J105">
            <v>25</v>
          </cell>
        </row>
        <row r="106">
          <cell r="J106">
            <v>728</v>
          </cell>
        </row>
        <row r="107">
          <cell r="J107">
            <v>441</v>
          </cell>
        </row>
        <row r="108">
          <cell r="J108">
            <v>362</v>
          </cell>
        </row>
        <row r="109">
          <cell r="J109">
            <v>4</v>
          </cell>
        </row>
        <row r="110">
          <cell r="J110">
            <v>783</v>
          </cell>
        </row>
        <row r="111">
          <cell r="J111">
            <v>692</v>
          </cell>
        </row>
        <row r="112">
          <cell r="J112">
            <v>478</v>
          </cell>
        </row>
        <row r="113">
          <cell r="J113">
            <v>1151</v>
          </cell>
        </row>
        <row r="114">
          <cell r="J114">
            <v>84</v>
          </cell>
        </row>
        <row r="115">
          <cell r="J115">
            <v>130</v>
          </cell>
        </row>
        <row r="116">
          <cell r="J116">
            <v>646</v>
          </cell>
        </row>
        <row r="117">
          <cell r="J117">
            <v>771</v>
          </cell>
        </row>
        <row r="118">
          <cell r="J118">
            <v>320</v>
          </cell>
        </row>
        <row r="119">
          <cell r="J119">
            <v>437</v>
          </cell>
        </row>
        <row r="120">
          <cell r="J120">
            <v>397</v>
          </cell>
        </row>
        <row r="121">
          <cell r="J121">
            <v>128</v>
          </cell>
        </row>
        <row r="122">
          <cell r="J122">
            <v>65</v>
          </cell>
        </row>
        <row r="123">
          <cell r="J123">
            <v>252</v>
          </cell>
        </row>
        <row r="124">
          <cell r="J124">
            <v>284</v>
          </cell>
        </row>
        <row r="125">
          <cell r="J125">
            <v>341</v>
          </cell>
        </row>
        <row r="126">
          <cell r="J126">
            <v>184</v>
          </cell>
        </row>
        <row r="127">
          <cell r="J127">
            <v>300</v>
          </cell>
        </row>
        <row r="128">
          <cell r="J128">
            <v>417</v>
          </cell>
        </row>
        <row r="129">
          <cell r="J129">
            <v>451</v>
          </cell>
        </row>
        <row r="130">
          <cell r="J130">
            <v>577</v>
          </cell>
        </row>
        <row r="131">
          <cell r="J131">
            <v>662</v>
          </cell>
        </row>
        <row r="132">
          <cell r="J132">
            <v>1259</v>
          </cell>
        </row>
        <row r="133">
          <cell r="J133">
            <v>985</v>
          </cell>
        </row>
        <row r="134">
          <cell r="J134">
            <v>220</v>
          </cell>
        </row>
        <row r="135">
          <cell r="J135">
            <v>224</v>
          </cell>
        </row>
        <row r="136">
          <cell r="J136">
            <v>520</v>
          </cell>
        </row>
        <row r="137">
          <cell r="J137">
            <v>113</v>
          </cell>
        </row>
        <row r="138">
          <cell r="J138">
            <v>211</v>
          </cell>
        </row>
        <row r="139">
          <cell r="J139">
            <v>507</v>
          </cell>
        </row>
        <row r="140">
          <cell r="J140">
            <v>56</v>
          </cell>
        </row>
        <row r="141">
          <cell r="J141">
            <v>87</v>
          </cell>
        </row>
        <row r="142">
          <cell r="J142">
            <v>258</v>
          </cell>
        </row>
        <row r="143">
          <cell r="J143">
            <v>85</v>
          </cell>
        </row>
        <row r="144">
          <cell r="J144">
            <v>74</v>
          </cell>
        </row>
        <row r="145">
          <cell r="J145">
            <v>224</v>
          </cell>
        </row>
        <row r="146">
          <cell r="J146">
            <v>443</v>
          </cell>
        </row>
        <row r="147">
          <cell r="J147">
            <v>227</v>
          </cell>
        </row>
        <row r="148">
          <cell r="J148">
            <v>450</v>
          </cell>
        </row>
        <row r="149">
          <cell r="J149">
            <v>242</v>
          </cell>
        </row>
        <row r="150">
          <cell r="J150">
            <v>316</v>
          </cell>
        </row>
        <row r="151">
          <cell r="J151">
            <v>70</v>
          </cell>
        </row>
        <row r="152">
          <cell r="J152">
            <v>57</v>
          </cell>
        </row>
        <row r="153">
          <cell r="J153">
            <v>129</v>
          </cell>
        </row>
        <row r="154">
          <cell r="J154">
            <v>183</v>
          </cell>
        </row>
        <row r="155">
          <cell r="J155">
            <v>351</v>
          </cell>
        </row>
        <row r="156">
          <cell r="J156">
            <v>344</v>
          </cell>
        </row>
        <row r="157">
          <cell r="J157">
            <v>323</v>
          </cell>
        </row>
        <row r="158">
          <cell r="J158">
            <v>203</v>
          </cell>
        </row>
        <row r="159">
          <cell r="J159">
            <v>1</v>
          </cell>
        </row>
      </sheetData>
      <sheetData sheetId="4">
        <row r="3">
          <cell r="F3">
            <v>3</v>
          </cell>
        </row>
        <row r="4">
          <cell r="F4">
            <v>6</v>
          </cell>
        </row>
        <row r="5">
          <cell r="F5">
            <v>7</v>
          </cell>
        </row>
        <row r="6">
          <cell r="F6">
            <v>5</v>
          </cell>
        </row>
        <row r="7">
          <cell r="F7">
            <v>8</v>
          </cell>
        </row>
        <row r="8">
          <cell r="F8">
            <v>14</v>
          </cell>
        </row>
        <row r="9">
          <cell r="F9">
            <v>2</v>
          </cell>
        </row>
        <row r="10">
          <cell r="F10">
            <v>10</v>
          </cell>
        </row>
        <row r="11">
          <cell r="F11">
            <v>1</v>
          </cell>
        </row>
        <row r="12">
          <cell r="F12">
            <v>0</v>
          </cell>
        </row>
        <row r="13">
          <cell r="F13">
            <v>5</v>
          </cell>
        </row>
        <row r="14">
          <cell r="F14">
            <v>3</v>
          </cell>
        </row>
        <row r="15">
          <cell r="F15">
            <v>1</v>
          </cell>
        </row>
        <row r="16">
          <cell r="F16">
            <v>3</v>
          </cell>
        </row>
        <row r="17">
          <cell r="F17">
            <v>2</v>
          </cell>
        </row>
        <row r="18">
          <cell r="F18">
            <v>3</v>
          </cell>
        </row>
        <row r="19">
          <cell r="F19">
            <v>1</v>
          </cell>
        </row>
        <row r="20">
          <cell r="F20">
            <v>4</v>
          </cell>
        </row>
        <row r="21">
          <cell r="F21">
            <v>2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1</v>
          </cell>
        </row>
        <row r="25">
          <cell r="F25">
            <v>4</v>
          </cell>
        </row>
        <row r="26">
          <cell r="F26">
            <v>5</v>
          </cell>
        </row>
        <row r="27">
          <cell r="F27">
            <v>3</v>
          </cell>
        </row>
        <row r="28">
          <cell r="F28">
            <v>5</v>
          </cell>
        </row>
        <row r="29">
          <cell r="F29">
            <v>1</v>
          </cell>
        </row>
        <row r="30">
          <cell r="F30">
            <v>1</v>
          </cell>
        </row>
        <row r="31">
          <cell r="F31">
            <v>2</v>
          </cell>
        </row>
        <row r="32">
          <cell r="F32">
            <v>2</v>
          </cell>
        </row>
        <row r="33">
          <cell r="F33">
            <v>1</v>
          </cell>
        </row>
        <row r="34">
          <cell r="F34">
            <v>2</v>
          </cell>
        </row>
        <row r="35">
          <cell r="F35">
            <v>3</v>
          </cell>
        </row>
        <row r="36">
          <cell r="F36">
            <v>12</v>
          </cell>
        </row>
        <row r="37">
          <cell r="F37">
            <v>3</v>
          </cell>
        </row>
        <row r="38">
          <cell r="F38">
            <v>2</v>
          </cell>
        </row>
        <row r="39">
          <cell r="F39">
            <v>6</v>
          </cell>
        </row>
        <row r="40">
          <cell r="F40">
            <v>3</v>
          </cell>
        </row>
        <row r="41">
          <cell r="F41">
            <v>5</v>
          </cell>
        </row>
        <row r="42">
          <cell r="F42">
            <v>6</v>
          </cell>
        </row>
        <row r="44">
          <cell r="F44">
            <v>0</v>
          </cell>
        </row>
        <row r="45">
          <cell r="F45">
            <v>3</v>
          </cell>
        </row>
        <row r="46">
          <cell r="F46">
            <v>0</v>
          </cell>
        </row>
        <row r="47">
          <cell r="F47">
            <v>4</v>
          </cell>
        </row>
        <row r="48">
          <cell r="F48">
            <v>1</v>
          </cell>
        </row>
        <row r="49">
          <cell r="F49">
            <v>3</v>
          </cell>
        </row>
        <row r="50">
          <cell r="F50">
            <v>3</v>
          </cell>
        </row>
        <row r="51">
          <cell r="F51">
            <v>1</v>
          </cell>
        </row>
        <row r="52">
          <cell r="F52">
            <v>4</v>
          </cell>
        </row>
        <row r="53">
          <cell r="F53">
            <v>4</v>
          </cell>
        </row>
        <row r="54">
          <cell r="F54">
            <v>0</v>
          </cell>
        </row>
        <row r="55">
          <cell r="F55">
            <v>4</v>
          </cell>
        </row>
        <row r="56">
          <cell r="F56">
            <v>2</v>
          </cell>
        </row>
        <row r="57">
          <cell r="F57">
            <v>1</v>
          </cell>
        </row>
        <row r="58">
          <cell r="F58">
            <v>0</v>
          </cell>
        </row>
        <row r="59">
          <cell r="F59">
            <v>1</v>
          </cell>
        </row>
        <row r="60">
          <cell r="F60">
            <v>3</v>
          </cell>
        </row>
        <row r="61">
          <cell r="F61">
            <v>8</v>
          </cell>
        </row>
        <row r="62">
          <cell r="F62">
            <v>1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1</v>
          </cell>
        </row>
        <row r="66">
          <cell r="F66">
            <v>1</v>
          </cell>
        </row>
        <row r="67">
          <cell r="F67">
            <v>3</v>
          </cell>
        </row>
        <row r="68">
          <cell r="F68">
            <v>3</v>
          </cell>
        </row>
        <row r="69">
          <cell r="F69">
            <v>0</v>
          </cell>
        </row>
        <row r="70">
          <cell r="F70">
            <v>1</v>
          </cell>
        </row>
        <row r="71">
          <cell r="F71">
            <v>6</v>
          </cell>
        </row>
        <row r="72">
          <cell r="F72">
            <v>5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1</v>
          </cell>
        </row>
        <row r="76">
          <cell r="F76">
            <v>7</v>
          </cell>
        </row>
        <row r="77">
          <cell r="F77">
            <v>2</v>
          </cell>
        </row>
        <row r="78">
          <cell r="F78">
            <v>1</v>
          </cell>
        </row>
        <row r="79">
          <cell r="F79">
            <v>7</v>
          </cell>
        </row>
        <row r="80">
          <cell r="F80">
            <v>0</v>
          </cell>
        </row>
        <row r="81">
          <cell r="F81">
            <v>1</v>
          </cell>
        </row>
        <row r="82">
          <cell r="F82">
            <v>5</v>
          </cell>
        </row>
        <row r="83">
          <cell r="F83">
            <v>3</v>
          </cell>
        </row>
        <row r="84">
          <cell r="F84">
            <v>5</v>
          </cell>
        </row>
        <row r="85">
          <cell r="F85">
            <v>0</v>
          </cell>
        </row>
        <row r="86">
          <cell r="F86">
            <v>1</v>
          </cell>
        </row>
        <row r="87">
          <cell r="F87">
            <v>4</v>
          </cell>
        </row>
        <row r="88">
          <cell r="F88">
            <v>0</v>
          </cell>
        </row>
        <row r="89">
          <cell r="F89">
            <v>3</v>
          </cell>
        </row>
        <row r="90">
          <cell r="F90">
            <v>2</v>
          </cell>
        </row>
        <row r="91">
          <cell r="F91">
            <v>8</v>
          </cell>
        </row>
        <row r="92">
          <cell r="F92">
            <v>6</v>
          </cell>
        </row>
        <row r="93">
          <cell r="F93">
            <v>4</v>
          </cell>
        </row>
        <row r="94">
          <cell r="F94">
            <v>6</v>
          </cell>
        </row>
        <row r="95">
          <cell r="F95">
            <v>10</v>
          </cell>
        </row>
        <row r="96">
          <cell r="F96">
            <v>6</v>
          </cell>
        </row>
        <row r="97">
          <cell r="F97">
            <v>1</v>
          </cell>
        </row>
        <row r="98">
          <cell r="F98">
            <v>0</v>
          </cell>
        </row>
        <row r="99">
          <cell r="F99">
            <v>2</v>
          </cell>
        </row>
        <row r="101">
          <cell r="F101">
            <v>2</v>
          </cell>
        </row>
        <row r="102">
          <cell r="F102">
            <v>0</v>
          </cell>
        </row>
        <row r="103">
          <cell r="F103">
            <v>1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4</v>
          </cell>
        </row>
        <row r="107">
          <cell r="F107">
            <v>5</v>
          </cell>
        </row>
        <row r="108">
          <cell r="F108">
            <v>6</v>
          </cell>
        </row>
        <row r="109">
          <cell r="F109">
            <v>0</v>
          </cell>
        </row>
        <row r="110">
          <cell r="F110">
            <v>2</v>
          </cell>
        </row>
        <row r="111">
          <cell r="F111">
            <v>3</v>
          </cell>
        </row>
        <row r="112">
          <cell r="F112">
            <v>6</v>
          </cell>
        </row>
        <row r="113">
          <cell r="F113">
            <v>5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3</v>
          </cell>
        </row>
        <row r="117">
          <cell r="F117">
            <v>9</v>
          </cell>
        </row>
        <row r="118">
          <cell r="F118">
            <v>6</v>
          </cell>
        </row>
        <row r="119">
          <cell r="F119">
            <v>5</v>
          </cell>
        </row>
        <row r="120">
          <cell r="F120">
            <v>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</v>
          </cell>
        </row>
        <row r="124">
          <cell r="F124">
            <v>2</v>
          </cell>
        </row>
        <row r="125">
          <cell r="F125">
            <v>1</v>
          </cell>
        </row>
        <row r="126">
          <cell r="F126">
            <v>1</v>
          </cell>
        </row>
        <row r="127">
          <cell r="F127">
            <v>3</v>
          </cell>
        </row>
        <row r="128">
          <cell r="F128">
            <v>1</v>
          </cell>
        </row>
        <row r="129">
          <cell r="F129">
            <v>2</v>
          </cell>
        </row>
        <row r="130">
          <cell r="F130">
            <v>5</v>
          </cell>
        </row>
        <row r="131">
          <cell r="F131">
            <v>3</v>
          </cell>
        </row>
        <row r="132">
          <cell r="F132">
            <v>19</v>
          </cell>
        </row>
        <row r="133">
          <cell r="F133">
            <v>13</v>
          </cell>
        </row>
        <row r="134">
          <cell r="F134">
            <v>3</v>
          </cell>
        </row>
        <row r="135">
          <cell r="F135">
            <v>2</v>
          </cell>
        </row>
        <row r="136">
          <cell r="F136">
            <v>5</v>
          </cell>
        </row>
        <row r="137">
          <cell r="F137">
            <v>7</v>
          </cell>
        </row>
        <row r="138">
          <cell r="F138">
            <v>3</v>
          </cell>
        </row>
        <row r="139">
          <cell r="F139">
            <v>2</v>
          </cell>
        </row>
        <row r="140">
          <cell r="F140">
            <v>0</v>
          </cell>
        </row>
        <row r="141">
          <cell r="F141">
            <v>2</v>
          </cell>
        </row>
        <row r="142">
          <cell r="F142">
            <v>7</v>
          </cell>
        </row>
        <row r="143">
          <cell r="F143">
            <v>4</v>
          </cell>
        </row>
        <row r="144">
          <cell r="F144">
            <v>2</v>
          </cell>
        </row>
        <row r="145">
          <cell r="F145">
            <v>0</v>
          </cell>
        </row>
        <row r="146">
          <cell r="F146">
            <v>2</v>
          </cell>
        </row>
        <row r="147">
          <cell r="F147">
            <v>2</v>
          </cell>
        </row>
        <row r="148">
          <cell r="F148">
            <v>5</v>
          </cell>
        </row>
        <row r="149">
          <cell r="F149">
            <v>0</v>
          </cell>
        </row>
        <row r="150">
          <cell r="F150">
            <v>3</v>
          </cell>
        </row>
        <row r="151">
          <cell r="F151">
            <v>2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1</v>
          </cell>
        </row>
        <row r="155">
          <cell r="F155">
            <v>5</v>
          </cell>
        </row>
        <row r="156">
          <cell r="F156">
            <v>4</v>
          </cell>
        </row>
        <row r="157">
          <cell r="F157">
            <v>5</v>
          </cell>
        </row>
        <row r="158">
          <cell r="F158">
            <v>6</v>
          </cell>
        </row>
        <row r="159">
          <cell r="F159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topLeftCell="A7" workbookViewId="0">
      <pane ySplit="870" activePane="bottomLeft"/>
      <selection pane="bottomLeft" activeCell="F7" sqref="F6:F7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3</v>
      </c>
      <c r="C2" s="17" t="s">
        <v>0</v>
      </c>
      <c r="D2" s="25" t="s">
        <v>4</v>
      </c>
      <c r="E2" s="29"/>
      <c r="F2" s="31"/>
      <c r="I2" s="46" t="s">
        <v>5</v>
      </c>
      <c r="J2" s="46"/>
      <c r="K2" s="46"/>
      <c r="L2" s="46"/>
      <c r="M2" s="46"/>
      <c r="N2" s="46"/>
      <c r="O2" s="46"/>
      <c r="P2" s="46"/>
      <c r="Q2" s="46"/>
      <c r="R2" s="46"/>
    </row>
    <row r="3" spans="2:24" ht="14.25">
      <c r="B3" s="3"/>
      <c r="C3" s="18"/>
      <c r="D3" s="26" t="s">
        <v>6</v>
      </c>
      <c r="E3" s="26" t="s">
        <v>8</v>
      </c>
      <c r="F3" s="32" t="s">
        <v>9</v>
      </c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24" ht="14.25">
      <c r="B4" s="4"/>
      <c r="C4" s="19">
        <f>+O35+U43+U57</f>
        <v>62448</v>
      </c>
      <c r="D4" s="19">
        <f>+P35+V43+V57</f>
        <v>66478</v>
      </c>
      <c r="E4" s="19">
        <f>+Q35+W43+W57</f>
        <v>72654</v>
      </c>
      <c r="F4" s="33">
        <f>+R35+X43+X57</f>
        <v>139132</v>
      </c>
      <c r="I4" s="46"/>
      <c r="J4" s="46"/>
      <c r="K4" s="46"/>
      <c r="L4" s="46"/>
      <c r="M4" s="46"/>
      <c r="N4" s="46"/>
      <c r="O4" s="46"/>
      <c r="P4" s="46"/>
      <c r="Q4" s="46"/>
      <c r="R4" s="46"/>
    </row>
    <row r="6" spans="2:24">
      <c r="V6" s="83" t="s">
        <v>179</v>
      </c>
      <c r="W6" s="83"/>
      <c r="X6" s="83"/>
    </row>
    <row r="7" spans="2:24" ht="14.25">
      <c r="B7" s="5" t="s">
        <v>12</v>
      </c>
    </row>
    <row r="8" spans="2:24" ht="14.25">
      <c r="B8" s="6" t="s">
        <v>13</v>
      </c>
      <c r="C8" s="20" t="s">
        <v>0</v>
      </c>
      <c r="D8" s="20" t="s">
        <v>6</v>
      </c>
      <c r="E8" s="20" t="s">
        <v>8</v>
      </c>
      <c r="F8" s="34" t="s">
        <v>9</v>
      </c>
      <c r="H8" s="6" t="s">
        <v>13</v>
      </c>
      <c r="I8" s="20" t="s">
        <v>0</v>
      </c>
      <c r="J8" s="20" t="s">
        <v>6</v>
      </c>
      <c r="K8" s="20" t="s">
        <v>8</v>
      </c>
      <c r="L8" s="34" t="s">
        <v>9</v>
      </c>
      <c r="N8" s="6" t="s">
        <v>13</v>
      </c>
      <c r="O8" s="20" t="s">
        <v>0</v>
      </c>
      <c r="P8" s="20" t="s">
        <v>6</v>
      </c>
      <c r="Q8" s="20" t="s">
        <v>8</v>
      </c>
      <c r="R8" s="34" t="s">
        <v>9</v>
      </c>
      <c r="T8" s="6" t="s">
        <v>13</v>
      </c>
      <c r="U8" s="20" t="s">
        <v>0</v>
      </c>
      <c r="V8" s="20" t="s">
        <v>6</v>
      </c>
      <c r="W8" s="20" t="s">
        <v>8</v>
      </c>
      <c r="X8" s="34" t="s">
        <v>9</v>
      </c>
    </row>
    <row r="9" spans="2:24">
      <c r="B9" s="7" t="s">
        <v>15</v>
      </c>
      <c r="C9" s="21">
        <f>[1]指定区別人口調!J3-[1]ＣＳＶ!F3</f>
        <v>229</v>
      </c>
      <c r="D9" s="21">
        <f>[1]指定区別人口調!B3+[1]指定区別人口調!C3</f>
        <v>181</v>
      </c>
      <c r="E9" s="21">
        <f>[1]指定区別人口調!D3+[1]指定区別人口調!E3</f>
        <v>222</v>
      </c>
      <c r="F9" s="35">
        <f t="shared" ref="F9:F18" si="0">+D9+E9</f>
        <v>403</v>
      </c>
      <c r="H9" s="11" t="s">
        <v>16</v>
      </c>
      <c r="I9" s="47">
        <v>581</v>
      </c>
      <c r="J9" s="27">
        <v>531</v>
      </c>
      <c r="K9" s="49">
        <v>641</v>
      </c>
      <c r="L9" s="51">
        <v>1172</v>
      </c>
      <c r="N9" s="11" t="s">
        <v>19</v>
      </c>
      <c r="O9" s="21">
        <f>[1]指定区別人口調!J84-[1]ＣＳＶ!F84</f>
        <v>699</v>
      </c>
      <c r="P9" s="27">
        <v>672</v>
      </c>
      <c r="Q9" s="27">
        <v>765</v>
      </c>
      <c r="R9" s="51">
        <v>1437</v>
      </c>
      <c r="T9" s="63" t="s">
        <v>21</v>
      </c>
      <c r="U9" s="21">
        <f>[1]指定区別人口調!J142-[1]ＣＳＶ!F142</f>
        <v>251</v>
      </c>
      <c r="V9" s="27">
        <v>458</v>
      </c>
      <c r="W9" s="27">
        <v>466</v>
      </c>
      <c r="X9" s="51">
        <v>924</v>
      </c>
    </row>
    <row r="10" spans="2:24">
      <c r="B10" s="8" t="s">
        <v>14</v>
      </c>
      <c r="C10" s="21">
        <f>[1]指定区別人口調!J4-[1]ＣＳＶ!F4</f>
        <v>411</v>
      </c>
      <c r="D10" s="21">
        <f>[1]指定区別人口調!B4+[1]指定区別人口調!C4</f>
        <v>360</v>
      </c>
      <c r="E10" s="21">
        <f>[1]指定区別人口調!D4+[1]指定区別人口調!E4</f>
        <v>438</v>
      </c>
      <c r="F10" s="35">
        <f t="shared" si="0"/>
        <v>798</v>
      </c>
      <c r="H10" s="8" t="s">
        <v>22</v>
      </c>
      <c r="I10" s="21">
        <f>[1]指定区別人口調!J44-[1]ＣＳＶ!F44</f>
        <v>28</v>
      </c>
      <c r="J10" s="27">
        <v>33</v>
      </c>
      <c r="K10" s="49">
        <v>29</v>
      </c>
      <c r="L10" s="52">
        <v>62</v>
      </c>
      <c r="N10" s="8" t="s">
        <v>23</v>
      </c>
      <c r="O10" s="21">
        <f>[1]指定区別人口調!J85-[1]ＣＳＶ!F85</f>
        <v>228</v>
      </c>
      <c r="P10" s="27">
        <v>242</v>
      </c>
      <c r="Q10" s="27">
        <v>246</v>
      </c>
      <c r="R10" s="52">
        <v>488</v>
      </c>
      <c r="T10" s="63" t="s">
        <v>2</v>
      </c>
      <c r="U10" s="21">
        <f>[1]指定区別人口調!J143-[1]ＣＳＶ!F143</f>
        <v>81</v>
      </c>
      <c r="V10" s="27">
        <v>143</v>
      </c>
      <c r="W10" s="27">
        <v>134</v>
      </c>
      <c r="X10" s="52">
        <v>277</v>
      </c>
    </row>
    <row r="11" spans="2:24" ht="14.25">
      <c r="B11" s="8" t="s">
        <v>25</v>
      </c>
      <c r="C11" s="21">
        <f>[1]指定区別人口調!J5-[1]ＣＳＶ!F5</f>
        <v>587</v>
      </c>
      <c r="D11" s="21">
        <f>[1]指定区別人口調!B5+[1]指定区別人口調!C5</f>
        <v>625</v>
      </c>
      <c r="E11" s="21">
        <f>[1]指定区別人口調!D5+[1]指定区別人口調!E5</f>
        <v>715</v>
      </c>
      <c r="F11" s="35">
        <f t="shared" si="0"/>
        <v>1340</v>
      </c>
      <c r="H11" s="8" t="s">
        <v>27</v>
      </c>
      <c r="I11" s="21">
        <f>[1]指定区別人口調!J45-[1]ＣＳＶ!F45</f>
        <v>290</v>
      </c>
      <c r="J11" s="27">
        <v>335</v>
      </c>
      <c r="K11" s="49">
        <v>389</v>
      </c>
      <c r="L11" s="52">
        <v>724</v>
      </c>
      <c r="N11" s="8" t="s">
        <v>28</v>
      </c>
      <c r="O11" s="21">
        <f>[1]指定区別人口調!J86-[1]ＣＳＶ!F86</f>
        <v>258</v>
      </c>
      <c r="P11" s="27">
        <v>259</v>
      </c>
      <c r="Q11" s="27">
        <v>293</v>
      </c>
      <c r="R11" s="52">
        <v>552</v>
      </c>
      <c r="T11" s="71" t="s">
        <v>1</v>
      </c>
      <c r="U11" s="22">
        <f>[1]指定区別人口調!J144-[1]ＣＳＶ!F144</f>
        <v>72</v>
      </c>
      <c r="V11" s="28">
        <v>121</v>
      </c>
      <c r="W11" s="28">
        <v>116</v>
      </c>
      <c r="X11" s="53">
        <v>237</v>
      </c>
    </row>
    <row r="12" spans="2:24" ht="15">
      <c r="B12" s="8" t="s">
        <v>30</v>
      </c>
      <c r="C12" s="21">
        <f>[1]指定区別人口調!J6-[1]ＣＳＶ!F6</f>
        <v>1213</v>
      </c>
      <c r="D12" s="21">
        <f>[1]指定区別人口調!B6+[1]指定区別人口調!C6</f>
        <v>1097</v>
      </c>
      <c r="E12" s="21">
        <f>[1]指定区別人口調!D6+[1]指定区別人口調!E6</f>
        <v>1265</v>
      </c>
      <c r="F12" s="35">
        <f t="shared" si="0"/>
        <v>2362</v>
      </c>
      <c r="H12" s="8" t="s">
        <v>32</v>
      </c>
      <c r="I12" s="21">
        <f>[1]指定区別人口調!J46-[1]ＣＳＶ!F46</f>
        <v>282</v>
      </c>
      <c r="J12" s="27">
        <v>332</v>
      </c>
      <c r="K12" s="49">
        <v>415</v>
      </c>
      <c r="L12" s="52">
        <v>747</v>
      </c>
      <c r="N12" s="8" t="s">
        <v>34</v>
      </c>
      <c r="O12" s="21">
        <f>[1]指定区別人口調!J87-[1]ＣＳＶ!F87</f>
        <v>451</v>
      </c>
      <c r="P12" s="27">
        <v>446</v>
      </c>
      <c r="Q12" s="27">
        <v>490</v>
      </c>
      <c r="R12" s="52">
        <v>936</v>
      </c>
      <c r="T12" s="10" t="s">
        <v>38</v>
      </c>
      <c r="U12" s="19">
        <f>SUM(U9:U11)</f>
        <v>404</v>
      </c>
      <c r="V12" s="19">
        <f>SUM(V9:V11)</f>
        <v>722</v>
      </c>
      <c r="W12" s="19">
        <f>SUM(W9:W11)</f>
        <v>716</v>
      </c>
      <c r="X12" s="40">
        <f>SUM(X9:X11)</f>
        <v>1438</v>
      </c>
    </row>
    <row r="13" spans="2:24" ht="14.25">
      <c r="B13" s="8" t="s">
        <v>39</v>
      </c>
      <c r="C13" s="21">
        <f>[1]指定区別人口調!J7-[1]ＣＳＶ!F7</f>
        <v>751</v>
      </c>
      <c r="D13" s="21">
        <f>[1]指定区別人口調!B7+[1]指定区別人口調!C7</f>
        <v>650</v>
      </c>
      <c r="E13" s="21">
        <f>[1]指定区別人口調!D7+[1]指定区別人口調!E7</f>
        <v>812</v>
      </c>
      <c r="F13" s="35">
        <f t="shared" si="0"/>
        <v>1462</v>
      </c>
      <c r="H13" s="8" t="s">
        <v>42</v>
      </c>
      <c r="I13" s="21">
        <f>[1]指定区別人口調!J47-[1]ＣＳＶ!F47</f>
        <v>632</v>
      </c>
      <c r="J13" s="27">
        <v>778</v>
      </c>
      <c r="K13" s="49">
        <v>821</v>
      </c>
      <c r="L13" s="52">
        <v>1599</v>
      </c>
      <c r="N13" s="9" t="s">
        <v>44</v>
      </c>
      <c r="O13" s="22">
        <f>[1]指定区別人口調!J88-[1]ＣＳＶ!F88</f>
        <v>320</v>
      </c>
      <c r="P13" s="28">
        <v>379</v>
      </c>
      <c r="Q13" s="28">
        <v>417</v>
      </c>
      <c r="R13" s="53">
        <v>796</v>
      </c>
      <c r="T13" s="60" t="s">
        <v>11</v>
      </c>
      <c r="U13" s="21">
        <f>[1]指定区別人口調!J117-[1]ＣＳＶ!F117</f>
        <v>762</v>
      </c>
      <c r="V13" s="27">
        <v>786</v>
      </c>
      <c r="W13" s="27">
        <v>943</v>
      </c>
      <c r="X13" s="51">
        <v>1729</v>
      </c>
    </row>
    <row r="14" spans="2:24" ht="15">
      <c r="B14" s="8" t="s">
        <v>45</v>
      </c>
      <c r="C14" s="21">
        <f>[1]指定区別人口調!J8-[1]ＣＳＶ!F8</f>
        <v>943</v>
      </c>
      <c r="D14" s="21">
        <f>[1]指定区別人口調!B8+[1]指定区別人口調!C8</f>
        <v>811</v>
      </c>
      <c r="E14" s="21">
        <f>[1]指定区別人口調!D8+[1]指定区別人口調!E8</f>
        <v>990</v>
      </c>
      <c r="F14" s="35">
        <f t="shared" si="0"/>
        <v>1801</v>
      </c>
      <c r="H14" s="8" t="s">
        <v>47</v>
      </c>
      <c r="I14" s="21">
        <f>[1]指定区別人口調!J48-[1]ＣＳＶ!F48</f>
        <v>388</v>
      </c>
      <c r="J14" s="27">
        <v>489</v>
      </c>
      <c r="K14" s="49">
        <v>507</v>
      </c>
      <c r="L14" s="52">
        <v>996</v>
      </c>
      <c r="N14" s="10" t="s">
        <v>38</v>
      </c>
      <c r="O14" s="19">
        <f>SUM(O9:O13)</f>
        <v>1956</v>
      </c>
      <c r="P14" s="19">
        <f>SUM(P9:P13)</f>
        <v>1998</v>
      </c>
      <c r="Q14" s="19">
        <f>SUM(Q9:Q13)</f>
        <v>2211</v>
      </c>
      <c r="R14" s="40">
        <f>SUM(R9:R13)</f>
        <v>4209</v>
      </c>
      <c r="T14" s="61" t="s">
        <v>40</v>
      </c>
      <c r="U14" s="21">
        <f>[1]指定区別人口調!J118-[1]ＣＳＶ!F118</f>
        <v>314</v>
      </c>
      <c r="V14" s="27">
        <v>356</v>
      </c>
      <c r="W14" s="27">
        <v>326</v>
      </c>
      <c r="X14" s="52">
        <v>682</v>
      </c>
    </row>
    <row r="15" spans="2:24" ht="14.25">
      <c r="B15" s="8" t="s">
        <v>50</v>
      </c>
      <c r="C15" s="21">
        <f>[1]指定区別人口調!J9-[1]ＣＳＶ!F9</f>
        <v>298</v>
      </c>
      <c r="D15" s="21">
        <f>[1]指定区別人口調!B9+[1]指定区別人口調!C9</f>
        <v>285</v>
      </c>
      <c r="E15" s="21">
        <f>[1]指定区別人口調!D9+[1]指定区別人口調!E9</f>
        <v>355</v>
      </c>
      <c r="F15" s="35">
        <f t="shared" si="0"/>
        <v>640</v>
      </c>
      <c r="H15" s="9" t="s">
        <v>51</v>
      </c>
      <c r="I15" s="22">
        <f>[1]指定区別人口調!J49-[1]ＣＳＶ!F49</f>
        <v>469</v>
      </c>
      <c r="J15" s="28">
        <v>503</v>
      </c>
      <c r="K15" s="28">
        <v>579</v>
      </c>
      <c r="L15" s="53">
        <v>1082</v>
      </c>
      <c r="N15" s="11" t="s">
        <v>52</v>
      </c>
      <c r="O15" s="21">
        <f>[1]指定区別人口調!J89-[1]ＣＳＶ!F89</f>
        <v>393</v>
      </c>
      <c r="P15" s="27">
        <v>400</v>
      </c>
      <c r="Q15" s="27">
        <v>401</v>
      </c>
      <c r="R15" s="51">
        <v>801</v>
      </c>
      <c r="T15" s="61" t="s">
        <v>54</v>
      </c>
      <c r="U15" s="21">
        <f>[1]指定区別人口調!J119-[1]ＣＳＶ!F119</f>
        <v>432</v>
      </c>
      <c r="V15" s="27">
        <v>519</v>
      </c>
      <c r="W15" s="27">
        <v>567</v>
      </c>
      <c r="X15" s="52">
        <v>1086</v>
      </c>
    </row>
    <row r="16" spans="2:24" ht="15">
      <c r="B16" s="8" t="s">
        <v>57</v>
      </c>
      <c r="C16" s="21">
        <f>[1]指定区別人口調!J10-[1]ＣＳＶ!F10</f>
        <v>831</v>
      </c>
      <c r="D16" s="21">
        <f>[1]指定区別人口調!B10+[1]指定区別人口調!C10</f>
        <v>854</v>
      </c>
      <c r="E16" s="21">
        <f>[1]指定区別人口調!D10+[1]指定区別人口調!E10</f>
        <v>1004</v>
      </c>
      <c r="F16" s="35">
        <f t="shared" si="0"/>
        <v>1858</v>
      </c>
      <c r="H16" s="10" t="s">
        <v>38</v>
      </c>
      <c r="I16" s="19">
        <f>SUM(I9:I15)</f>
        <v>2670</v>
      </c>
      <c r="J16" s="19">
        <f>SUM(J9:J15)</f>
        <v>3001</v>
      </c>
      <c r="K16" s="50">
        <f>SUM(K9:K15)</f>
        <v>3381</v>
      </c>
      <c r="L16" s="40">
        <f>SUM(L9:L15)</f>
        <v>6382</v>
      </c>
      <c r="N16" s="8" t="s">
        <v>41</v>
      </c>
      <c r="O16" s="21">
        <f>[1]指定区別人口調!J90-[1]ＣＳＶ!F90</f>
        <v>357</v>
      </c>
      <c r="P16" s="27">
        <v>311</v>
      </c>
      <c r="Q16" s="27">
        <v>367</v>
      </c>
      <c r="R16" s="52">
        <v>678</v>
      </c>
      <c r="T16" s="61" t="s">
        <v>58</v>
      </c>
      <c r="U16" s="21">
        <f>[1]指定区別人口調!J120-[1]ＣＳＶ!F120</f>
        <v>394</v>
      </c>
      <c r="V16" s="27">
        <v>406</v>
      </c>
      <c r="W16" s="27">
        <v>478</v>
      </c>
      <c r="X16" s="52">
        <v>884</v>
      </c>
    </row>
    <row r="17" spans="2:24">
      <c r="B17" s="8" t="s">
        <v>59</v>
      </c>
      <c r="C17" s="21">
        <f>[1]指定区別人口調!J101-[1]ＣＳＶ!F101</f>
        <v>94</v>
      </c>
      <c r="D17" s="21">
        <f>[1]指定区別人口調!B101+[1]指定区別人口調!C101</f>
        <v>112</v>
      </c>
      <c r="E17" s="21">
        <f>[1]指定区別人口調!D101+[1]指定区別人口調!E101</f>
        <v>131</v>
      </c>
      <c r="F17" s="35">
        <f t="shared" si="0"/>
        <v>243</v>
      </c>
      <c r="H17" s="11" t="s">
        <v>60</v>
      </c>
      <c r="I17" s="21">
        <f>[1]指定区別人口調!J50-[1]ＣＳＶ!F50</f>
        <v>545</v>
      </c>
      <c r="J17" s="27">
        <v>658</v>
      </c>
      <c r="K17" s="49">
        <v>712</v>
      </c>
      <c r="L17" s="51">
        <v>1370</v>
      </c>
      <c r="N17" s="8" t="s">
        <v>61</v>
      </c>
      <c r="O17" s="21">
        <f>[1]指定区別人口調!J91-[1]ＣＳＶ!F91</f>
        <v>1039</v>
      </c>
      <c r="P17" s="27">
        <v>878</v>
      </c>
      <c r="Q17" s="27">
        <v>1063</v>
      </c>
      <c r="R17" s="52">
        <v>1941</v>
      </c>
      <c r="T17" s="61" t="s">
        <v>64</v>
      </c>
      <c r="U17" s="21">
        <f>[1]指定区別人口調!J121-[1]ＣＳＶ!F121</f>
        <v>128</v>
      </c>
      <c r="V17" s="27">
        <v>181</v>
      </c>
      <c r="W17" s="27">
        <v>186</v>
      </c>
      <c r="X17" s="52">
        <v>367</v>
      </c>
    </row>
    <row r="18" spans="2:24" ht="14.25">
      <c r="B18" s="9" t="s">
        <v>68</v>
      </c>
      <c r="C18" s="22">
        <f>[1]指定区別人口調!J102-[1]ＣＳＶ!F102</f>
        <v>10</v>
      </c>
      <c r="D18" s="22">
        <f>[1]指定区別人口調!B102+[1]指定区別人口調!C102</f>
        <v>11</v>
      </c>
      <c r="E18" s="22">
        <f>[1]指定区別人口調!D102+[1]指定区別人口調!E102</f>
        <v>10</v>
      </c>
      <c r="F18" s="36">
        <f t="shared" si="0"/>
        <v>21</v>
      </c>
      <c r="H18" s="8" t="s">
        <v>69</v>
      </c>
      <c r="I18" s="21">
        <f>[1]指定区別人口調!J51-[1]ＣＳＶ!F51</f>
        <v>433</v>
      </c>
      <c r="J18" s="27">
        <v>450</v>
      </c>
      <c r="K18" s="49">
        <v>586</v>
      </c>
      <c r="L18" s="52">
        <v>1036</v>
      </c>
      <c r="N18" s="8" t="s">
        <v>35</v>
      </c>
      <c r="O18" s="21">
        <f>[1]指定区別人口調!J92-[1]ＣＳＶ!F92</f>
        <v>678</v>
      </c>
      <c r="P18" s="27">
        <v>715</v>
      </c>
      <c r="Q18" s="27">
        <v>770</v>
      </c>
      <c r="R18" s="52">
        <v>1485</v>
      </c>
      <c r="T18" s="62" t="s">
        <v>70</v>
      </c>
      <c r="U18" s="22">
        <f>[1]指定区別人口調!J122-[1]ＣＳＶ!F122</f>
        <v>65</v>
      </c>
      <c r="V18" s="28">
        <v>63</v>
      </c>
      <c r="W18" s="28">
        <v>62</v>
      </c>
      <c r="X18" s="53">
        <v>125</v>
      </c>
    </row>
    <row r="19" spans="2:24" ht="15">
      <c r="B19" s="10" t="s">
        <v>38</v>
      </c>
      <c r="C19" s="19">
        <f>SUM(C9:C18)</f>
        <v>5367</v>
      </c>
      <c r="D19" s="19">
        <f>SUM(D9:D18)</f>
        <v>4986</v>
      </c>
      <c r="E19" s="19">
        <f>SUM(E9:E18)</f>
        <v>5942</v>
      </c>
      <c r="F19" s="33">
        <f>SUM(F9:F18)</f>
        <v>10928</v>
      </c>
      <c r="H19" s="8" t="s">
        <v>46</v>
      </c>
      <c r="I19" s="21">
        <f>[1]指定区別人口調!J52-[1]ＣＳＶ!F52</f>
        <v>443</v>
      </c>
      <c r="J19" s="27">
        <v>499</v>
      </c>
      <c r="K19" s="49">
        <v>569</v>
      </c>
      <c r="L19" s="52">
        <v>1068</v>
      </c>
      <c r="N19" s="9" t="s">
        <v>71</v>
      </c>
      <c r="O19" s="22">
        <f>[1]指定区別人口調!J93-[1]ＣＳＶ!F93</f>
        <v>216</v>
      </c>
      <c r="P19" s="28">
        <v>260</v>
      </c>
      <c r="Q19" s="28">
        <v>295</v>
      </c>
      <c r="R19" s="53">
        <v>555</v>
      </c>
      <c r="T19" s="10" t="s">
        <v>38</v>
      </c>
      <c r="U19" s="19">
        <f>SUM(U13:U18)</f>
        <v>2095</v>
      </c>
      <c r="V19" s="19">
        <f>SUM(V13:V18)</f>
        <v>2311</v>
      </c>
      <c r="W19" s="19">
        <f>SUM(W13:W18)</f>
        <v>2562</v>
      </c>
      <c r="X19" s="40">
        <f>SUM(X13:X18)</f>
        <v>4873</v>
      </c>
    </row>
    <row r="20" spans="2:24" ht="15">
      <c r="B20" s="11" t="s">
        <v>18</v>
      </c>
      <c r="C20" s="21">
        <f>[1]指定区別人口調!J11-[1]ＣＳＶ!F11</f>
        <v>373</v>
      </c>
      <c r="D20" s="21">
        <f>[1]指定区別人口調!B11+[1]指定区別人口調!C11</f>
        <v>358</v>
      </c>
      <c r="E20" s="21">
        <f>[1]指定区別人口調!D11+[1]指定区別人口調!E11</f>
        <v>409</v>
      </c>
      <c r="F20" s="37">
        <f>D20+E20</f>
        <v>767</v>
      </c>
      <c r="H20" s="8" t="s">
        <v>74</v>
      </c>
      <c r="I20" s="21">
        <f>[1]指定区別人口調!J53-[1]ＣＳＶ!F53</f>
        <v>643</v>
      </c>
      <c r="J20" s="27">
        <v>689</v>
      </c>
      <c r="K20" s="49">
        <v>810</v>
      </c>
      <c r="L20" s="52">
        <v>1499</v>
      </c>
      <c r="N20" s="10" t="s">
        <v>38</v>
      </c>
      <c r="O20" s="19">
        <f>SUM(O15:O19)</f>
        <v>2683</v>
      </c>
      <c r="P20" s="19">
        <f>SUM(P15:P19)</f>
        <v>2564</v>
      </c>
      <c r="Q20" s="19">
        <f>SUM(Q15:Q19)</f>
        <v>2896</v>
      </c>
      <c r="R20" s="40">
        <f>SUM(R15:R19)</f>
        <v>5460</v>
      </c>
      <c r="T20" s="60" t="s">
        <v>75</v>
      </c>
      <c r="U20" s="21">
        <f>[1]指定区別人口調!J123-[1]ＣＳＶ!F123</f>
        <v>250</v>
      </c>
      <c r="V20" s="27">
        <v>282</v>
      </c>
      <c r="W20" s="27">
        <v>245</v>
      </c>
      <c r="X20" s="51">
        <v>527</v>
      </c>
    </row>
    <row r="21" spans="2:24" ht="14.25">
      <c r="B21" s="8" t="s">
        <v>77</v>
      </c>
      <c r="C21" s="21">
        <f>[1]指定区別人口調!J12-[1]ＣＳＶ!F12</f>
        <v>474</v>
      </c>
      <c r="D21" s="21">
        <f>[1]指定区別人口調!B12+[1]指定区別人口調!C12</f>
        <v>407</v>
      </c>
      <c r="E21" s="21">
        <f>[1]指定区別人口調!D12+[1]指定区別人口調!E12</f>
        <v>448</v>
      </c>
      <c r="F21" s="35">
        <f>D21+E21</f>
        <v>855</v>
      </c>
      <c r="H21" s="9" t="s">
        <v>78</v>
      </c>
      <c r="I21" s="22">
        <f>[1]指定区別人口調!J54-[1]ＣＳＶ!F54</f>
        <v>167</v>
      </c>
      <c r="J21" s="28">
        <v>187</v>
      </c>
      <c r="K21" s="28">
        <v>187</v>
      </c>
      <c r="L21" s="53">
        <v>374</v>
      </c>
      <c r="N21" s="55" t="s">
        <v>7</v>
      </c>
      <c r="O21" s="48">
        <f>+I31+I37+I41+I46+I51+I55+I60+O14+O20</f>
        <v>13750</v>
      </c>
      <c r="P21" s="48">
        <f>+J31+J37+J41+J46+J51+J55+J60+P14+P20</f>
        <v>14394</v>
      </c>
      <c r="Q21" s="48">
        <f>+K31+K37+K41+K46+K51+K55+K60+Q14+Q20</f>
        <v>15744</v>
      </c>
      <c r="R21" s="67">
        <f>+L31+L37+L41+L46+L51+L55+L60+R14+R20</f>
        <v>30138</v>
      </c>
      <c r="T21" s="61" t="s">
        <v>43</v>
      </c>
      <c r="U21" s="21">
        <f>[1]指定区別人口調!J124-[1]ＣＳＶ!F124</f>
        <v>282</v>
      </c>
      <c r="V21" s="27">
        <v>297</v>
      </c>
      <c r="W21" s="27">
        <v>316</v>
      </c>
      <c r="X21" s="52">
        <v>613</v>
      </c>
    </row>
    <row r="22" spans="2:24" ht="15">
      <c r="B22" s="8" t="s">
        <v>62</v>
      </c>
      <c r="C22" s="21">
        <f>[1]指定区別人口調!J13-[1]ＣＳＶ!F13</f>
        <v>529</v>
      </c>
      <c r="D22" s="21">
        <f>[1]指定区別人口調!B13+[1]指定区別人口調!C13</f>
        <v>552</v>
      </c>
      <c r="E22" s="21">
        <f>[1]指定区別人口調!D13+[1]指定区別人口調!E13</f>
        <v>613</v>
      </c>
      <c r="F22" s="35">
        <f>D22+E22</f>
        <v>1165</v>
      </c>
      <c r="H22" s="10" t="s">
        <v>38</v>
      </c>
      <c r="I22" s="19">
        <f>SUM(I17:I21)</f>
        <v>2231</v>
      </c>
      <c r="J22" s="19">
        <f>SUM(J17:J21)</f>
        <v>2483</v>
      </c>
      <c r="K22" s="50">
        <f>SUM(K17:K21)</f>
        <v>2864</v>
      </c>
      <c r="L22" s="40">
        <f>SUM(L17:L21)</f>
        <v>5347</v>
      </c>
      <c r="N22" s="56" t="s">
        <v>66</v>
      </c>
      <c r="O22" s="19"/>
      <c r="P22" s="19"/>
      <c r="Q22" s="19"/>
      <c r="R22" s="68"/>
      <c r="T22" s="61" t="s">
        <v>48</v>
      </c>
      <c r="U22" s="21">
        <f>[1]指定区別人口調!J125-[1]ＣＳＶ!F125</f>
        <v>340</v>
      </c>
      <c r="V22" s="27">
        <v>350</v>
      </c>
      <c r="W22" s="27">
        <v>362</v>
      </c>
      <c r="X22" s="52">
        <v>712</v>
      </c>
    </row>
    <row r="23" spans="2:24">
      <c r="B23" s="8" t="s">
        <v>72</v>
      </c>
      <c r="C23" s="21">
        <f>[1]指定区別人口調!J14-[1]ＣＳＶ!F14</f>
        <v>419</v>
      </c>
      <c r="D23" s="21">
        <f>[1]指定区別人口調!B14+[1]指定区別人口調!C14</f>
        <v>480</v>
      </c>
      <c r="E23" s="21">
        <f>[1]指定区別人口調!D14+[1]指定区別人口調!E14</f>
        <v>487</v>
      </c>
      <c r="F23" s="35">
        <f>D23+E23</f>
        <v>967</v>
      </c>
      <c r="H23" s="44" t="s">
        <v>7</v>
      </c>
      <c r="I23" s="48">
        <f>+C19+C25+C31+C36+C40+C47+C52+C58+I16+I22</f>
        <v>25949</v>
      </c>
      <c r="J23" s="48">
        <f>+D19+D25+D31+D36+D40+D47+D52+D58+J16+J22</f>
        <v>26748</v>
      </c>
      <c r="K23" s="48">
        <f>+E19+E25+E31+E36+E40+E47+E52+E58+K16+K22</f>
        <v>30178</v>
      </c>
      <c r="L23" s="54">
        <f>+F19+F25+F31+F36+F40+F47+F52+F58+L16+L22</f>
        <v>56926</v>
      </c>
      <c r="N23" s="11" t="s">
        <v>20</v>
      </c>
      <c r="O23" s="21">
        <f>[1]指定区別人口調!J94-[1]ＣＳＶ!F94</f>
        <v>648</v>
      </c>
      <c r="P23" s="27">
        <v>765</v>
      </c>
      <c r="Q23" s="27">
        <v>797</v>
      </c>
      <c r="R23" s="51">
        <v>1562</v>
      </c>
      <c r="T23" s="61" t="s">
        <v>56</v>
      </c>
      <c r="U23" s="21">
        <f>[1]指定区別人口調!J126-[1]ＣＳＶ!F126</f>
        <v>183</v>
      </c>
      <c r="V23" s="27">
        <v>217</v>
      </c>
      <c r="W23" s="27">
        <v>264</v>
      </c>
      <c r="X23" s="52">
        <v>481</v>
      </c>
    </row>
    <row r="24" spans="2:24" ht="14.25">
      <c r="B24" s="9" t="s">
        <v>37</v>
      </c>
      <c r="C24" s="22">
        <f>[1]指定区別人口調!J15-[1]ＣＳＶ!F15</f>
        <v>260</v>
      </c>
      <c r="D24" s="22">
        <f>[1]指定区別人口調!B15+[1]指定区別人口調!C15</f>
        <v>251</v>
      </c>
      <c r="E24" s="22">
        <f>[1]指定区別人口調!D15+[1]指定区別人口調!E15</f>
        <v>247</v>
      </c>
      <c r="F24" s="36">
        <f>D24+E24</f>
        <v>498</v>
      </c>
      <c r="H24" s="45" t="s">
        <v>31</v>
      </c>
      <c r="I24" s="19"/>
      <c r="J24" s="19"/>
      <c r="K24" s="19"/>
      <c r="L24" s="33"/>
      <c r="N24" s="8" t="s">
        <v>79</v>
      </c>
      <c r="O24" s="21">
        <f>[1]指定区別人口調!J95-[1]ＣＳＶ!F95</f>
        <v>1274</v>
      </c>
      <c r="P24" s="27">
        <v>1254</v>
      </c>
      <c r="Q24" s="27">
        <v>1416</v>
      </c>
      <c r="R24" s="52">
        <v>2670</v>
      </c>
      <c r="T24" s="62" t="s">
        <v>80</v>
      </c>
      <c r="U24" s="22">
        <f>[1]指定区別人口調!J127-[1]ＣＳＶ!F127</f>
        <v>297</v>
      </c>
      <c r="V24" s="28">
        <v>309</v>
      </c>
      <c r="W24" s="28">
        <v>355</v>
      </c>
      <c r="X24" s="53">
        <v>664</v>
      </c>
    </row>
    <row r="25" spans="2:24" ht="15">
      <c r="B25" s="10" t="s">
        <v>38</v>
      </c>
      <c r="C25" s="19">
        <f>SUM(C20:C24)</f>
        <v>2055</v>
      </c>
      <c r="D25" s="19">
        <f>SUM(D20:D24)</f>
        <v>2048</v>
      </c>
      <c r="E25" s="19">
        <f>SUM(E20:E24)</f>
        <v>2204</v>
      </c>
      <c r="F25" s="33">
        <f>SUM(F20:F24)</f>
        <v>4252</v>
      </c>
      <c r="H25" s="11" t="s">
        <v>81</v>
      </c>
      <c r="I25" s="21">
        <f>[1]指定区別人口調!J55-[1]ＣＳＶ!F55</f>
        <v>644</v>
      </c>
      <c r="J25" s="27">
        <v>704</v>
      </c>
      <c r="K25" s="27">
        <v>768</v>
      </c>
      <c r="L25" s="51">
        <v>1472</v>
      </c>
      <c r="N25" s="9" t="s">
        <v>82</v>
      </c>
      <c r="O25" s="21">
        <f>[1]指定区別人口調!J96-[1]ＣＳＶ!F96</f>
        <v>713</v>
      </c>
      <c r="P25" s="27">
        <v>702</v>
      </c>
      <c r="Q25" s="27">
        <v>776</v>
      </c>
      <c r="R25" s="53">
        <v>1478</v>
      </c>
      <c r="T25" s="10" t="s">
        <v>38</v>
      </c>
      <c r="U25" s="19">
        <f>SUM(U20:U24)</f>
        <v>1352</v>
      </c>
      <c r="V25" s="19">
        <f>SUM(V20:V24)</f>
        <v>1455</v>
      </c>
      <c r="W25" s="19">
        <f>SUM(W20:W24)</f>
        <v>1542</v>
      </c>
      <c r="X25" s="40">
        <f>SUM(X20:X24)</f>
        <v>2997</v>
      </c>
    </row>
    <row r="26" spans="2:24" ht="15">
      <c r="B26" s="12" t="s">
        <v>83</v>
      </c>
      <c r="C26" s="21">
        <f>[1]指定区別人口調!J16-[1]ＣＳＶ!F16</f>
        <v>563</v>
      </c>
      <c r="D26" s="21">
        <f>[1]指定区別人口調!B16+[1]指定区別人口調!C16</f>
        <v>614</v>
      </c>
      <c r="E26" s="21">
        <f>[1]指定区別人口調!D16+[1]指定区別人口調!E16</f>
        <v>648</v>
      </c>
      <c r="F26" s="38">
        <f>D26+E26</f>
        <v>1262</v>
      </c>
      <c r="H26" s="8" t="s">
        <v>84</v>
      </c>
      <c r="I26" s="21">
        <f>[1]指定区別人口調!J56-[1]ＣＳＶ!F56</f>
        <v>320</v>
      </c>
      <c r="J26" s="27">
        <v>355</v>
      </c>
      <c r="K26" s="27">
        <v>380</v>
      </c>
      <c r="L26" s="52">
        <v>735</v>
      </c>
      <c r="N26" s="57" t="s">
        <v>38</v>
      </c>
      <c r="O26" s="23">
        <f>SUM(O23:O25)</f>
        <v>2635</v>
      </c>
      <c r="P26" s="23">
        <f>SUM(P23:P25)</f>
        <v>2721</v>
      </c>
      <c r="Q26" s="23">
        <f>SUM(Q23:Q25)</f>
        <v>2989</v>
      </c>
      <c r="R26" s="40">
        <f>SUM(R23:R25)</f>
        <v>5710</v>
      </c>
      <c r="T26" s="60" t="s">
        <v>85</v>
      </c>
      <c r="U26" s="21">
        <f>[1]指定区別人口調!J128-[1]ＣＳＶ!F128</f>
        <v>416</v>
      </c>
      <c r="V26" s="27">
        <v>390</v>
      </c>
      <c r="W26" s="27">
        <v>300</v>
      </c>
      <c r="X26" s="51">
        <v>690</v>
      </c>
    </row>
    <row r="27" spans="2:24">
      <c r="B27" s="13" t="s">
        <v>55</v>
      </c>
      <c r="C27" s="21">
        <f>[1]指定区別人口調!J17-[1]ＣＳＶ!F17</f>
        <v>427</v>
      </c>
      <c r="D27" s="21">
        <f>[1]指定区別人口調!B17+[1]指定区別人口調!C17</f>
        <v>415</v>
      </c>
      <c r="E27" s="21">
        <f>[1]指定区別人口調!D17+[1]指定区別人口調!E17</f>
        <v>464</v>
      </c>
      <c r="F27" s="38">
        <f>D27+E27</f>
        <v>879</v>
      </c>
      <c r="H27" s="8" t="s">
        <v>86</v>
      </c>
      <c r="I27" s="21">
        <f>[1]指定区別人口調!J57-[1]ＣＳＶ!F57</f>
        <v>172</v>
      </c>
      <c r="J27" s="27">
        <v>182</v>
      </c>
      <c r="K27" s="27">
        <v>190</v>
      </c>
      <c r="L27" s="52">
        <v>372</v>
      </c>
      <c r="N27" s="11" t="s">
        <v>88</v>
      </c>
      <c r="O27" s="21">
        <f>[1]指定区別人口調!J97-[1]ＣＳＶ!F97</f>
        <v>99</v>
      </c>
      <c r="P27" s="27">
        <v>57</v>
      </c>
      <c r="Q27" s="27">
        <v>58</v>
      </c>
      <c r="R27" s="51">
        <v>115</v>
      </c>
      <c r="T27" s="61" t="s">
        <v>87</v>
      </c>
      <c r="U27" s="21">
        <f>[1]指定区別人口調!J129-[1]ＣＳＶ!F129</f>
        <v>449</v>
      </c>
      <c r="V27" s="27">
        <v>422</v>
      </c>
      <c r="W27" s="27">
        <v>405</v>
      </c>
      <c r="X27" s="52">
        <v>827</v>
      </c>
    </row>
    <row r="28" spans="2:24">
      <c r="B28" s="13" t="s">
        <v>89</v>
      </c>
      <c r="C28" s="21">
        <f>[1]指定区別人口調!J18-[1]ＣＳＶ!F18</f>
        <v>684</v>
      </c>
      <c r="D28" s="21">
        <f>[1]指定区別人口調!B18+[1]指定区別人口調!C18</f>
        <v>753</v>
      </c>
      <c r="E28" s="21">
        <f>[1]指定区別人口調!D18+[1]指定区別人口調!E18</f>
        <v>852</v>
      </c>
      <c r="F28" s="38">
        <f>D28+E28</f>
        <v>1605</v>
      </c>
      <c r="H28" s="8" t="s">
        <v>91</v>
      </c>
      <c r="I28" s="21">
        <f>[1]指定区別人口調!J58-[1]ＣＳＶ!F58</f>
        <v>61</v>
      </c>
      <c r="J28" s="27">
        <v>78</v>
      </c>
      <c r="K28" s="27">
        <v>92</v>
      </c>
      <c r="L28" s="52">
        <v>170</v>
      </c>
      <c r="N28" s="8" t="s">
        <v>92</v>
      </c>
      <c r="O28" s="21">
        <f>[1]指定区別人口調!J98-[1]ＣＳＶ!F98</f>
        <v>3</v>
      </c>
      <c r="P28" s="27">
        <v>4</v>
      </c>
      <c r="Q28" s="27">
        <v>5</v>
      </c>
      <c r="R28" s="52">
        <v>9</v>
      </c>
      <c r="T28" s="61" t="s">
        <v>93</v>
      </c>
      <c r="U28" s="21">
        <f>[1]指定区別人口調!J130-[1]ＣＳＶ!F130</f>
        <v>572</v>
      </c>
      <c r="V28" s="27">
        <v>562</v>
      </c>
      <c r="W28" s="27">
        <v>539</v>
      </c>
      <c r="X28" s="52">
        <v>1101</v>
      </c>
    </row>
    <row r="29" spans="2:24" ht="14.25">
      <c r="B29" s="13" t="s">
        <v>94</v>
      </c>
      <c r="C29" s="21">
        <f>[1]指定区別人口調!J19-[1]ＣＳＶ!F19</f>
        <v>113</v>
      </c>
      <c r="D29" s="21">
        <f>[1]指定区別人口調!B19+[1]指定区別人口調!C19</f>
        <v>154</v>
      </c>
      <c r="E29" s="21">
        <f>[1]指定区別人口調!D19+[1]指定区別人口調!E19</f>
        <v>175</v>
      </c>
      <c r="F29" s="38">
        <f>D29+E29</f>
        <v>329</v>
      </c>
      <c r="H29" s="8" t="s">
        <v>95</v>
      </c>
      <c r="I29" s="21">
        <f>[1]指定区別人口調!J59-[1]ＣＳＶ!F59</f>
        <v>584</v>
      </c>
      <c r="J29" s="27">
        <v>729</v>
      </c>
      <c r="K29" s="27">
        <v>744</v>
      </c>
      <c r="L29" s="52">
        <v>1473</v>
      </c>
      <c r="N29" s="9" t="s">
        <v>97</v>
      </c>
      <c r="O29" s="22">
        <f>[1]指定区別人口調!J99-[1]ＣＳＶ!F99</f>
        <v>611</v>
      </c>
      <c r="P29" s="28">
        <v>544</v>
      </c>
      <c r="Q29" s="28">
        <v>634</v>
      </c>
      <c r="R29" s="53">
        <v>1178</v>
      </c>
      <c r="T29" s="61" t="s">
        <v>98</v>
      </c>
      <c r="U29" s="21">
        <f>[1]指定区別人口調!J131-[1]ＣＳＶ!F131</f>
        <v>659</v>
      </c>
      <c r="V29" s="27">
        <v>738</v>
      </c>
      <c r="W29" s="27">
        <v>672</v>
      </c>
      <c r="X29" s="52">
        <v>1410</v>
      </c>
    </row>
    <row r="30" spans="2:24" ht="15">
      <c r="B30" s="14" t="s">
        <v>99</v>
      </c>
      <c r="C30" s="22">
        <f>[1]指定区別人口調!J20-[1]ＣＳＶ!F20</f>
        <v>883</v>
      </c>
      <c r="D30" s="22">
        <f>[1]指定区別人口調!B20+[1]指定区別人口調!C20</f>
        <v>908</v>
      </c>
      <c r="E30" s="22">
        <f>[1]指定区別人口調!D20+[1]指定区別人口調!E20</f>
        <v>1010</v>
      </c>
      <c r="F30" s="36">
        <f>D30+E30</f>
        <v>1918</v>
      </c>
      <c r="H30" s="9" t="s">
        <v>101</v>
      </c>
      <c r="I30" s="22">
        <f>[1]指定区別人口調!J60-[1]ＣＳＶ!F60</f>
        <v>655</v>
      </c>
      <c r="J30" s="28">
        <v>662</v>
      </c>
      <c r="K30" s="28">
        <v>765</v>
      </c>
      <c r="L30" s="53">
        <v>1427</v>
      </c>
      <c r="N30" s="10" t="s">
        <v>38</v>
      </c>
      <c r="O30" s="19">
        <f>SUM(O27:O29)</f>
        <v>713</v>
      </c>
      <c r="P30" s="19">
        <f>SUM(P27:P29)</f>
        <v>605</v>
      </c>
      <c r="Q30" s="19">
        <f>SUM(Q27:Q29)</f>
        <v>697</v>
      </c>
      <c r="R30" s="40">
        <f>SUM(R27:R29)</f>
        <v>1302</v>
      </c>
      <c r="T30" s="61" t="s">
        <v>102</v>
      </c>
      <c r="U30" s="21">
        <f>[1]指定区別人口調!J132-[1]ＣＳＶ!F132</f>
        <v>1240</v>
      </c>
      <c r="V30" s="27">
        <v>1347</v>
      </c>
      <c r="W30" s="27">
        <v>1388</v>
      </c>
      <c r="X30" s="52">
        <v>2735</v>
      </c>
    </row>
    <row r="31" spans="2:24" ht="15">
      <c r="B31" s="15" t="s">
        <v>38</v>
      </c>
      <c r="C31" s="23">
        <f>SUM(C26:C30)</f>
        <v>2670</v>
      </c>
      <c r="D31" s="23">
        <f>SUM(D26:D30)</f>
        <v>2844</v>
      </c>
      <c r="E31" s="23">
        <f>SUM(E26:E30)</f>
        <v>3149</v>
      </c>
      <c r="F31" s="39">
        <f>SUM(F26:F30)</f>
        <v>5993</v>
      </c>
      <c r="H31" s="10" t="s">
        <v>38</v>
      </c>
      <c r="I31" s="19">
        <f>SUM(I25:I30)</f>
        <v>2436</v>
      </c>
      <c r="J31" s="19">
        <f>SUM(J25:J30)</f>
        <v>2710</v>
      </c>
      <c r="K31" s="19">
        <f>SUM(K25:K30)</f>
        <v>2939</v>
      </c>
      <c r="L31" s="40">
        <f>SUM(L25:L30)</f>
        <v>5649</v>
      </c>
      <c r="N31" s="44" t="s">
        <v>7</v>
      </c>
      <c r="O31" s="48">
        <f>+O26+O30</f>
        <v>3348</v>
      </c>
      <c r="P31" s="48">
        <f>+P26+P30</f>
        <v>3326</v>
      </c>
      <c r="Q31" s="48">
        <f>+Q26+Q30</f>
        <v>3686</v>
      </c>
      <c r="R31" s="69">
        <f>+R26+R30</f>
        <v>7012</v>
      </c>
      <c r="T31" s="62" t="s">
        <v>26</v>
      </c>
      <c r="U31" s="22">
        <f>[1]指定区別人口調!J133-[1]ＣＳＶ!F133</f>
        <v>972</v>
      </c>
      <c r="V31" s="28">
        <v>963</v>
      </c>
      <c r="W31" s="28">
        <v>1146</v>
      </c>
      <c r="X31" s="53">
        <v>2109</v>
      </c>
    </row>
    <row r="32" spans="2:24" ht="15">
      <c r="B32" s="11" t="s">
        <v>103</v>
      </c>
      <c r="C32" s="24">
        <f>[1]指定区別人口調!J21-[1]ＣＳＶ!F21</f>
        <v>155</v>
      </c>
      <c r="D32" s="24">
        <f>[1]指定区別人口調!B21+[1]指定区別人口調!C21</f>
        <v>136</v>
      </c>
      <c r="E32" s="24">
        <f>[1]指定区別人口調!D21+[1]指定区別人口調!E21</f>
        <v>172</v>
      </c>
      <c r="F32" s="35">
        <f>D32+E32</f>
        <v>308</v>
      </c>
      <c r="H32" s="11" t="s">
        <v>104</v>
      </c>
      <c r="I32" s="21">
        <f>[1]指定区別人口調!J61-[1]ＣＳＶ!F61</f>
        <v>527</v>
      </c>
      <c r="J32" s="27">
        <v>511</v>
      </c>
      <c r="K32" s="27">
        <v>589</v>
      </c>
      <c r="L32" s="51">
        <v>1100</v>
      </c>
      <c r="N32" s="10" t="s">
        <v>105</v>
      </c>
      <c r="O32" s="19"/>
      <c r="P32" s="19"/>
      <c r="Q32" s="19"/>
      <c r="R32" s="70"/>
      <c r="T32" s="10" t="s">
        <v>38</v>
      </c>
      <c r="U32" s="19">
        <f>SUM(U26:U31)</f>
        <v>4308</v>
      </c>
      <c r="V32" s="19">
        <f>SUM(V26:V31)</f>
        <v>4422</v>
      </c>
      <c r="W32" s="19">
        <f>SUM(W26:W31)</f>
        <v>4450</v>
      </c>
      <c r="X32" s="40">
        <f>SUM(X26:X31)</f>
        <v>8872</v>
      </c>
    </row>
    <row r="33" spans="2:24">
      <c r="B33" s="8" t="s">
        <v>106</v>
      </c>
      <c r="C33" s="21">
        <f>[1]指定区別人口調!J22-[1]ＣＳＶ!F22</f>
        <v>114</v>
      </c>
      <c r="D33" s="21">
        <f>[1]指定区別人口調!B22+[1]指定区別人口調!C22</f>
        <v>106</v>
      </c>
      <c r="E33" s="21">
        <f>[1]指定区別人口調!D22+[1]指定区別人口調!E22</f>
        <v>142</v>
      </c>
      <c r="F33" s="35">
        <f>D33+E33</f>
        <v>248</v>
      </c>
      <c r="H33" s="8" t="s">
        <v>108</v>
      </c>
      <c r="I33" s="21">
        <f>[1]指定区別人口調!J62-[1]ＣＳＶ!F62</f>
        <v>267</v>
      </c>
      <c r="J33" s="27">
        <v>234</v>
      </c>
      <c r="K33" s="27">
        <v>233</v>
      </c>
      <c r="L33" s="52">
        <v>467</v>
      </c>
      <c r="N33" s="44" t="s">
        <v>9</v>
      </c>
      <c r="O33" s="48">
        <f>+O21+O31</f>
        <v>17098</v>
      </c>
      <c r="P33" s="48">
        <f>+P21+P31</f>
        <v>17720</v>
      </c>
      <c r="Q33" s="48">
        <f>+Q21+Q31</f>
        <v>19430</v>
      </c>
      <c r="R33" s="69">
        <f>+R21+R31</f>
        <v>37150</v>
      </c>
      <c r="T33" s="60" t="s">
        <v>110</v>
      </c>
      <c r="U33" s="21">
        <f>[1]指定区別人口調!J134-[1]ＣＳＶ!F134</f>
        <v>217</v>
      </c>
      <c r="V33" s="27">
        <v>200</v>
      </c>
      <c r="W33" s="27">
        <v>185</v>
      </c>
      <c r="X33" s="51">
        <v>385</v>
      </c>
    </row>
    <row r="34" spans="2:24" ht="14.25">
      <c r="B34" s="8" t="s">
        <v>111</v>
      </c>
      <c r="C34" s="21">
        <f>[1]指定区別人口調!J23-[1]ＣＳＶ!F23</f>
        <v>138</v>
      </c>
      <c r="D34" s="21">
        <f>[1]指定区別人口調!B23+[1]指定区別人口調!C23</f>
        <v>142</v>
      </c>
      <c r="E34" s="21">
        <f>[1]指定区別人口調!D23+[1]指定区別人口調!E23</f>
        <v>165</v>
      </c>
      <c r="F34" s="35">
        <f>D34+E34</f>
        <v>307</v>
      </c>
      <c r="H34" s="8" t="s">
        <v>73</v>
      </c>
      <c r="I34" s="21">
        <f>[1]指定区別人口調!J63-[1]ＣＳＶ!F63</f>
        <v>83</v>
      </c>
      <c r="J34" s="27">
        <v>109</v>
      </c>
      <c r="K34" s="27">
        <v>131</v>
      </c>
      <c r="L34" s="52">
        <v>240</v>
      </c>
      <c r="N34" s="10" t="s">
        <v>113</v>
      </c>
      <c r="O34" s="19"/>
      <c r="P34" s="19"/>
      <c r="Q34" s="19"/>
      <c r="R34" s="70"/>
      <c r="T34" s="61" t="s">
        <v>114</v>
      </c>
      <c r="U34" s="21">
        <f>[1]指定区別人口調!J135-[1]ＣＳＶ!F135</f>
        <v>222</v>
      </c>
      <c r="V34" s="27">
        <v>260</v>
      </c>
      <c r="W34" s="27">
        <v>256</v>
      </c>
      <c r="X34" s="52">
        <v>516</v>
      </c>
    </row>
    <row r="35" spans="2:24" ht="14.25">
      <c r="B35" s="9" t="s">
        <v>115</v>
      </c>
      <c r="C35" s="22">
        <f>[1]指定区別人口調!J24-[1]ＣＳＶ!F24</f>
        <v>235</v>
      </c>
      <c r="D35" s="22">
        <f>[1]指定区別人口調!B24+[1]指定区別人口調!C24</f>
        <v>253</v>
      </c>
      <c r="E35" s="22">
        <f>[1]指定区別人口調!D24+[1]指定区別人口調!E24</f>
        <v>255</v>
      </c>
      <c r="F35" s="36">
        <f>D35+E35</f>
        <v>508</v>
      </c>
      <c r="H35" s="8" t="s">
        <v>116</v>
      </c>
      <c r="I35" s="21">
        <f>[1]指定区別人口調!J64-[1]ＣＳＶ!F64</f>
        <v>51</v>
      </c>
      <c r="J35" s="27">
        <v>62</v>
      </c>
      <c r="K35" s="27">
        <v>71</v>
      </c>
      <c r="L35" s="52">
        <v>133</v>
      </c>
      <c r="N35" s="58" t="s">
        <v>109</v>
      </c>
      <c r="O35" s="65">
        <f>+I23+O21+O31</f>
        <v>43047</v>
      </c>
      <c r="P35" s="65">
        <f>+J23+P21+P31</f>
        <v>44468</v>
      </c>
      <c r="Q35" s="65">
        <f>+K23+Q21+Q31</f>
        <v>49608</v>
      </c>
      <c r="R35" s="70">
        <f>+L23+R21+R31</f>
        <v>94076</v>
      </c>
      <c r="T35" s="61" t="s">
        <v>117</v>
      </c>
      <c r="U35" s="21">
        <f>[1]指定区別人口調!J136-[1]ＣＳＶ!F136</f>
        <v>515</v>
      </c>
      <c r="V35" s="27">
        <v>662</v>
      </c>
      <c r="W35" s="27">
        <v>751</v>
      </c>
      <c r="X35" s="52">
        <v>1413</v>
      </c>
    </row>
    <row r="36" spans="2:24" ht="15">
      <c r="B36" s="10" t="s">
        <v>38</v>
      </c>
      <c r="C36" s="19">
        <f>SUM(C32:C35)</f>
        <v>642</v>
      </c>
      <c r="D36" s="19">
        <f>SUM(D32:D35)</f>
        <v>637</v>
      </c>
      <c r="E36" s="19">
        <f>SUM(E32:E35)</f>
        <v>734</v>
      </c>
      <c r="F36" s="40">
        <f>SUM(F32:F35)</f>
        <v>1371</v>
      </c>
      <c r="H36" s="9" t="s">
        <v>100</v>
      </c>
      <c r="I36" s="22">
        <f>[1]指定区別人口調!J65-[1]ＣＳＶ!F65</f>
        <v>191</v>
      </c>
      <c r="J36" s="28">
        <v>240</v>
      </c>
      <c r="K36" s="28">
        <v>271</v>
      </c>
      <c r="L36" s="53">
        <v>511</v>
      </c>
      <c r="N36" s="59" t="s">
        <v>118</v>
      </c>
      <c r="Q36" s="66"/>
      <c r="R36" s="66"/>
      <c r="T36" s="61" t="s">
        <v>76</v>
      </c>
      <c r="U36" s="21">
        <f>[1]指定区別人口調!J137-[1]ＣＳＶ!F137</f>
        <v>106</v>
      </c>
      <c r="V36" s="27">
        <v>161</v>
      </c>
      <c r="W36" s="27">
        <v>165</v>
      </c>
      <c r="X36" s="52">
        <v>326</v>
      </c>
    </row>
    <row r="37" spans="2:24" ht="15">
      <c r="B37" s="11" t="s">
        <v>119</v>
      </c>
      <c r="C37" s="21">
        <f>[1]指定区別人口調!J25-[1]ＣＳＶ!F25</f>
        <v>627</v>
      </c>
      <c r="D37" s="27">
        <v>676</v>
      </c>
      <c r="E37" s="30">
        <v>780</v>
      </c>
      <c r="F37" s="41">
        <v>1456</v>
      </c>
      <c r="H37" s="10" t="s">
        <v>38</v>
      </c>
      <c r="I37" s="19">
        <f>SUM(I32:I36)</f>
        <v>1119</v>
      </c>
      <c r="J37" s="19">
        <f>SUM(J32:J36)</f>
        <v>1156</v>
      </c>
      <c r="K37" s="19">
        <f>SUM(K32:K36)</f>
        <v>1295</v>
      </c>
      <c r="L37" s="40">
        <f>SUM(L32:L36)</f>
        <v>2451</v>
      </c>
      <c r="N37" s="6" t="s">
        <v>13</v>
      </c>
      <c r="O37" s="20" t="s">
        <v>0</v>
      </c>
      <c r="P37" s="20" t="s">
        <v>6</v>
      </c>
      <c r="Q37" s="20" t="s">
        <v>8</v>
      </c>
      <c r="R37" s="34" t="s">
        <v>9</v>
      </c>
      <c r="T37" s="61" t="s">
        <v>120</v>
      </c>
      <c r="U37" s="21">
        <f>[1]指定区別人口調!J138-[1]ＣＳＶ!F138</f>
        <v>208</v>
      </c>
      <c r="V37" s="27">
        <v>232</v>
      </c>
      <c r="W37" s="27">
        <v>247</v>
      </c>
      <c r="X37" s="52">
        <v>479</v>
      </c>
    </row>
    <row r="38" spans="2:24" ht="14.25">
      <c r="B38" s="8" t="s">
        <v>121</v>
      </c>
      <c r="C38" s="21">
        <f>[1]指定区別人口調!J26-[1]ＣＳＶ!F26</f>
        <v>826</v>
      </c>
      <c r="D38" s="27">
        <v>763</v>
      </c>
      <c r="E38" s="27">
        <v>890</v>
      </c>
      <c r="F38" s="42">
        <v>1653</v>
      </c>
      <c r="H38" s="11" t="s">
        <v>123</v>
      </c>
      <c r="I38" s="21">
        <f>[1]指定区別人口調!J66-[1]ＣＳＶ!F66</f>
        <v>159</v>
      </c>
      <c r="J38" s="27">
        <v>166</v>
      </c>
      <c r="K38" s="27">
        <v>168</v>
      </c>
      <c r="L38" s="51">
        <v>334</v>
      </c>
      <c r="N38" s="60" t="s">
        <v>124</v>
      </c>
      <c r="O38" s="21">
        <f>[1]指定区別人口調!J103-[1]ＣＳＶ!F103</f>
        <v>197</v>
      </c>
      <c r="P38" s="27">
        <v>178</v>
      </c>
      <c r="Q38" s="27">
        <v>174</v>
      </c>
      <c r="R38" s="51">
        <v>352</v>
      </c>
      <c r="T38" s="62" t="s">
        <v>10</v>
      </c>
      <c r="U38" s="22">
        <f>[1]指定区別人口調!J139-[1]ＣＳＶ!F139</f>
        <v>505</v>
      </c>
      <c r="V38" s="28">
        <v>572</v>
      </c>
      <c r="W38" s="28">
        <v>590</v>
      </c>
      <c r="X38" s="53">
        <v>1162</v>
      </c>
    </row>
    <row r="39" spans="2:24" ht="15">
      <c r="B39" s="9" t="s">
        <v>63</v>
      </c>
      <c r="C39" s="22">
        <f>[1]指定区別人口調!J27-[1]ＣＳＶ!F27</f>
        <v>620</v>
      </c>
      <c r="D39" s="28">
        <v>650</v>
      </c>
      <c r="E39" s="28">
        <v>692</v>
      </c>
      <c r="F39" s="43">
        <v>1342</v>
      </c>
      <c r="H39" s="8" t="s">
        <v>125</v>
      </c>
      <c r="I39" s="21">
        <f>[1]指定区別人口調!J67-[1]ＣＳＶ!F67</f>
        <v>573</v>
      </c>
      <c r="J39" s="27">
        <v>597</v>
      </c>
      <c r="K39" s="27">
        <v>664</v>
      </c>
      <c r="L39" s="52">
        <v>1261</v>
      </c>
      <c r="N39" s="61" t="s">
        <v>33</v>
      </c>
      <c r="O39" s="21">
        <f>[1]指定区別人口調!J104-[1]ＣＳＶ!F104</f>
        <v>109</v>
      </c>
      <c r="P39" s="27">
        <v>34</v>
      </c>
      <c r="Q39" s="27">
        <v>113</v>
      </c>
      <c r="R39" s="52">
        <v>147</v>
      </c>
      <c r="T39" s="10" t="s">
        <v>38</v>
      </c>
      <c r="U39" s="19">
        <f>SUM(U33:U38)</f>
        <v>1773</v>
      </c>
      <c r="V39" s="19">
        <f>SUM(V33:V38)</f>
        <v>2087</v>
      </c>
      <c r="W39" s="19">
        <f>SUM(W33:W38)</f>
        <v>2194</v>
      </c>
      <c r="X39" s="40">
        <f>SUM(X33:X38)</f>
        <v>4281</v>
      </c>
    </row>
    <row r="40" spans="2:24" ht="15">
      <c r="B40" s="10" t="s">
        <v>38</v>
      </c>
      <c r="C40" s="19">
        <f>SUM(C37:C39)</f>
        <v>2073</v>
      </c>
      <c r="D40" s="19">
        <f>SUM(D37:D39)</f>
        <v>2089</v>
      </c>
      <c r="E40" s="19">
        <f>SUM(E37:E39)</f>
        <v>2362</v>
      </c>
      <c r="F40" s="40">
        <f>SUM(F37:F39)</f>
        <v>4451</v>
      </c>
      <c r="H40" s="9" t="s">
        <v>126</v>
      </c>
      <c r="I40" s="22">
        <f>[1]指定区別人口調!J68-[1]ＣＳＶ!F68</f>
        <v>280</v>
      </c>
      <c r="J40" s="28">
        <v>243</v>
      </c>
      <c r="K40" s="28">
        <v>300</v>
      </c>
      <c r="L40" s="53">
        <v>543</v>
      </c>
      <c r="N40" s="61" t="s">
        <v>53</v>
      </c>
      <c r="O40" s="21">
        <f>[1]指定区別人口調!J105-[1]ＣＳＶ!F105</f>
        <v>25</v>
      </c>
      <c r="P40" s="27">
        <v>32</v>
      </c>
      <c r="Q40" s="27">
        <v>24</v>
      </c>
      <c r="R40" s="52">
        <v>56</v>
      </c>
      <c r="T40" s="60"/>
      <c r="U40" s="77"/>
      <c r="V40" s="77"/>
      <c r="W40" s="77"/>
      <c r="X40" s="84"/>
    </row>
    <row r="41" spans="2:24" ht="15">
      <c r="B41" s="11" t="s">
        <v>127</v>
      </c>
      <c r="C41" s="21">
        <f>[1]指定区別人口調!J28-[1]ＣＳＶ!F28</f>
        <v>320</v>
      </c>
      <c r="D41" s="27">
        <v>320</v>
      </c>
      <c r="E41" s="30">
        <v>375</v>
      </c>
      <c r="F41" s="41">
        <v>695</v>
      </c>
      <c r="H41" s="10" t="s">
        <v>38</v>
      </c>
      <c r="I41" s="19">
        <f>SUM(I38:I40)</f>
        <v>1012</v>
      </c>
      <c r="J41" s="19">
        <f>SUM(J38:J40)</f>
        <v>1006</v>
      </c>
      <c r="K41" s="19">
        <f>SUM(K38:K40)</f>
        <v>1132</v>
      </c>
      <c r="L41" s="40">
        <f>SUM(L38:L40)</f>
        <v>2138</v>
      </c>
      <c r="N41" s="61" t="s">
        <v>128</v>
      </c>
      <c r="O41" s="21">
        <f>[1]指定区別人口調!J106-[1]ＣＳＶ!F106</f>
        <v>724</v>
      </c>
      <c r="P41" s="27">
        <v>701</v>
      </c>
      <c r="Q41" s="27">
        <v>541</v>
      </c>
      <c r="R41" s="52">
        <v>1242</v>
      </c>
      <c r="T41" s="62" t="s">
        <v>129</v>
      </c>
      <c r="U41" s="78">
        <v>4</v>
      </c>
      <c r="V41" s="78">
        <v>5</v>
      </c>
      <c r="W41" s="78">
        <v>4</v>
      </c>
      <c r="X41" s="36">
        <f>+V41+W41</f>
        <v>9</v>
      </c>
    </row>
    <row r="42" spans="2:24" ht="14.25">
      <c r="B42" s="8" t="s">
        <v>130</v>
      </c>
      <c r="C42" s="21">
        <f>[1]指定区別人口調!J29-[1]ＣＳＶ!F29</f>
        <v>286</v>
      </c>
      <c r="D42" s="27">
        <v>312</v>
      </c>
      <c r="E42" s="27">
        <v>339</v>
      </c>
      <c r="F42" s="42">
        <v>651</v>
      </c>
      <c r="H42" s="11" t="s">
        <v>132</v>
      </c>
      <c r="I42" s="21">
        <f>[1]指定区別人口調!J69-[1]ＣＳＶ!F69</f>
        <v>21</v>
      </c>
      <c r="J42" s="27">
        <v>15</v>
      </c>
      <c r="K42" s="27">
        <v>19</v>
      </c>
      <c r="L42" s="51">
        <v>34</v>
      </c>
      <c r="N42" s="61" t="s">
        <v>133</v>
      </c>
      <c r="O42" s="21">
        <f>[1]指定区別人口調!J107-[1]ＣＳＶ!F107</f>
        <v>436</v>
      </c>
      <c r="P42" s="27">
        <v>453</v>
      </c>
      <c r="Q42" s="27">
        <v>506</v>
      </c>
      <c r="R42" s="52">
        <v>959</v>
      </c>
      <c r="T42" s="10" t="s">
        <v>38</v>
      </c>
      <c r="U42" s="19">
        <f>SUM(U40:U41)</f>
        <v>4</v>
      </c>
      <c r="V42" s="19">
        <f>SUM(V40:V41)</f>
        <v>5</v>
      </c>
      <c r="W42" s="19">
        <f>SUM(W40:W41)</f>
        <v>4</v>
      </c>
      <c r="X42" s="33">
        <f>SUM(X40:X41)</f>
        <v>9</v>
      </c>
    </row>
    <row r="43" spans="2:24">
      <c r="B43" s="8" t="s">
        <v>65</v>
      </c>
      <c r="C43" s="21">
        <f>[1]指定区別人口調!J30-[1]ＣＳＶ!F30</f>
        <v>205</v>
      </c>
      <c r="D43" s="27">
        <v>229</v>
      </c>
      <c r="E43" s="27">
        <v>259</v>
      </c>
      <c r="F43" s="42">
        <v>488</v>
      </c>
      <c r="H43" s="8" t="s">
        <v>134</v>
      </c>
      <c r="I43" s="21">
        <f>[1]指定区別人口調!J70-[1]ＣＳＶ!F70</f>
        <v>209</v>
      </c>
      <c r="J43" s="27">
        <v>225</v>
      </c>
      <c r="K43" s="27">
        <v>236</v>
      </c>
      <c r="L43" s="52">
        <v>461</v>
      </c>
      <c r="N43" s="61" t="s">
        <v>135</v>
      </c>
      <c r="O43" s="21">
        <f>[1]指定区別人口調!J108-[1]ＣＳＶ!F108</f>
        <v>356</v>
      </c>
      <c r="P43" s="27">
        <v>358</v>
      </c>
      <c r="Q43" s="27">
        <v>415</v>
      </c>
      <c r="R43" s="52">
        <v>773</v>
      </c>
      <c r="T43" s="72" t="s">
        <v>136</v>
      </c>
      <c r="U43" s="48">
        <f>+O45+O53+O61+U12+U19+U25+U32+U39+U42</f>
        <v>17690</v>
      </c>
      <c r="V43" s="48">
        <f>+P45+P53+P61+V12+V19+V25+V32+V39+V42</f>
        <v>19315</v>
      </c>
      <c r="W43" s="48">
        <f>+Q45+Q53+Q61+W12+W19+W25+W32+W39+W42</f>
        <v>20261</v>
      </c>
      <c r="X43" s="54">
        <f>+R45+R53+R61+X12+X19+X25+X32+X39+X42</f>
        <v>39576</v>
      </c>
    </row>
    <row r="44" spans="2:24" ht="14.25">
      <c r="B44" s="8" t="s">
        <v>137</v>
      </c>
      <c r="C44" s="21">
        <f>[1]指定区別人口調!J31-[1]ＣＳＶ!F31</f>
        <v>517</v>
      </c>
      <c r="D44" s="27">
        <v>548</v>
      </c>
      <c r="E44" s="27">
        <v>626</v>
      </c>
      <c r="F44" s="42">
        <v>1174</v>
      </c>
      <c r="H44" s="8" t="s">
        <v>138</v>
      </c>
      <c r="I44" s="21">
        <f>[1]指定区別人口調!J71-[1]ＣＳＶ!F71</f>
        <v>639</v>
      </c>
      <c r="J44" s="27">
        <v>753</v>
      </c>
      <c r="K44" s="27">
        <v>748</v>
      </c>
      <c r="L44" s="52">
        <v>1501</v>
      </c>
      <c r="N44" s="62" t="s">
        <v>139</v>
      </c>
      <c r="O44" s="22">
        <f>[1]指定区別人口調!J109-[1]ＣＳＶ!F109</f>
        <v>4</v>
      </c>
      <c r="P44" s="28">
        <v>2</v>
      </c>
      <c r="Q44" s="28">
        <v>2</v>
      </c>
      <c r="R44" s="53">
        <v>4</v>
      </c>
      <c r="T44" s="45" t="s">
        <v>140</v>
      </c>
      <c r="U44" s="79"/>
      <c r="V44" s="79"/>
      <c r="W44" s="79"/>
      <c r="X44" s="85"/>
    </row>
    <row r="45" spans="2:24" ht="15">
      <c r="B45" s="8" t="s">
        <v>141</v>
      </c>
      <c r="C45" s="21">
        <f>[1]指定区別人口調!J32-[1]ＣＳＶ!F32</f>
        <v>486</v>
      </c>
      <c r="D45" s="27">
        <v>543</v>
      </c>
      <c r="E45" s="27">
        <v>581</v>
      </c>
      <c r="F45" s="41">
        <v>1124</v>
      </c>
      <c r="H45" s="9" t="s">
        <v>142</v>
      </c>
      <c r="I45" s="22">
        <f>[1]指定区別人口調!J72-[1]ＣＳＶ!F72</f>
        <v>618</v>
      </c>
      <c r="J45" s="28">
        <v>707</v>
      </c>
      <c r="K45" s="28">
        <v>725</v>
      </c>
      <c r="L45" s="53">
        <v>1432</v>
      </c>
      <c r="N45" s="10" t="s">
        <v>38</v>
      </c>
      <c r="O45" s="19">
        <f>SUM(O38:O44)</f>
        <v>1851</v>
      </c>
      <c r="P45" s="19">
        <f>SUM(P38:P44)</f>
        <v>1758</v>
      </c>
      <c r="Q45" s="19">
        <f>SUM(Q38:Q44)</f>
        <v>1775</v>
      </c>
      <c r="R45" s="40">
        <f>SUM(R38:R44)</f>
        <v>3533</v>
      </c>
      <c r="T45" s="73" t="s">
        <v>143</v>
      </c>
    </row>
    <row r="46" spans="2:24" ht="15">
      <c r="B46" s="9" t="s">
        <v>131</v>
      </c>
      <c r="C46" s="22">
        <f>[1]指定区別人口調!J33-[1]ＣＳＶ!F33</f>
        <v>135</v>
      </c>
      <c r="D46" s="28">
        <v>169</v>
      </c>
      <c r="E46" s="28">
        <v>151</v>
      </c>
      <c r="F46" s="43">
        <v>320</v>
      </c>
      <c r="H46" s="10" t="s">
        <v>38</v>
      </c>
      <c r="I46" s="19">
        <f>SUM(I42:I45)</f>
        <v>1487</v>
      </c>
      <c r="J46" s="19">
        <f>SUM(J42:J45)</f>
        <v>1700</v>
      </c>
      <c r="K46" s="19">
        <f>SUM(K42:K45)</f>
        <v>1728</v>
      </c>
      <c r="L46" s="40">
        <f>SUM(L42:L45)</f>
        <v>3428</v>
      </c>
      <c r="N46" s="60" t="s">
        <v>96</v>
      </c>
      <c r="O46" s="21">
        <f>[1]指定区別人口調!J110-[1]ＣＳＶ!F110</f>
        <v>781</v>
      </c>
      <c r="P46" s="27">
        <v>780</v>
      </c>
      <c r="Q46" s="27">
        <v>891</v>
      </c>
      <c r="R46" s="51">
        <v>1671</v>
      </c>
      <c r="T46" s="6" t="s">
        <v>13</v>
      </c>
      <c r="U46" s="20" t="s">
        <v>0</v>
      </c>
      <c r="V46" s="20" t="s">
        <v>6</v>
      </c>
      <c r="W46" s="20" t="s">
        <v>8</v>
      </c>
      <c r="X46" s="34" t="s">
        <v>9</v>
      </c>
    </row>
    <row r="47" spans="2:24" ht="15">
      <c r="B47" s="10" t="s">
        <v>38</v>
      </c>
      <c r="C47" s="19">
        <f>SUM(C41:C46)</f>
        <v>1949</v>
      </c>
      <c r="D47" s="19">
        <f>SUM(D41:D46)</f>
        <v>2121</v>
      </c>
      <c r="E47" s="19">
        <f>SUM(E41:E46)</f>
        <v>2331</v>
      </c>
      <c r="F47" s="40">
        <f>SUM(F41:F46)</f>
        <v>4452</v>
      </c>
      <c r="H47" s="11" t="s">
        <v>144</v>
      </c>
      <c r="I47" s="21">
        <f>[1]指定区別人口調!J73-[1]ＣＳＶ!F73</f>
        <v>1</v>
      </c>
      <c r="J47" s="27">
        <v>1</v>
      </c>
      <c r="K47" s="27">
        <v>1</v>
      </c>
      <c r="L47" s="51">
        <v>2</v>
      </c>
      <c r="N47" s="61" t="s">
        <v>24</v>
      </c>
      <c r="O47" s="21">
        <f>[1]指定区別人口調!J111-[1]ＣＳＶ!F111</f>
        <v>689</v>
      </c>
      <c r="P47" s="27">
        <v>575</v>
      </c>
      <c r="Q47" s="27">
        <v>634</v>
      </c>
      <c r="R47" s="52">
        <v>1209</v>
      </c>
      <c r="T47" s="11" t="s">
        <v>145</v>
      </c>
      <c r="U47" s="21">
        <f>[1]指定区別人口調!J140-[1]ＣＳＶ!F140</f>
        <v>56</v>
      </c>
      <c r="V47" s="27">
        <v>50</v>
      </c>
      <c r="W47" s="27">
        <v>57</v>
      </c>
      <c r="X47" s="51">
        <v>107</v>
      </c>
    </row>
    <row r="48" spans="2:24">
      <c r="B48" s="11" t="s">
        <v>146</v>
      </c>
      <c r="C48" s="21">
        <f>[1]指定区別人口調!J34-[1]ＣＳＶ!F34</f>
        <v>293</v>
      </c>
      <c r="D48" s="27">
        <v>339</v>
      </c>
      <c r="E48" s="30">
        <v>378</v>
      </c>
      <c r="F48" s="41">
        <v>717</v>
      </c>
      <c r="H48" s="8" t="s">
        <v>147</v>
      </c>
      <c r="I48" s="21">
        <f>[1]指定区別人口調!J74-[1]ＣＳＶ!F74</f>
        <v>26</v>
      </c>
      <c r="J48" s="27">
        <v>34</v>
      </c>
      <c r="K48" s="27">
        <v>35</v>
      </c>
      <c r="L48" s="52">
        <v>69</v>
      </c>
      <c r="N48" s="61" t="s">
        <v>148</v>
      </c>
      <c r="O48" s="21">
        <f>[1]指定区別人口調!J112-[1]ＣＳＶ!F112</f>
        <v>472</v>
      </c>
      <c r="P48" s="27">
        <v>412</v>
      </c>
      <c r="Q48" s="27">
        <v>437</v>
      </c>
      <c r="R48" s="52">
        <v>849</v>
      </c>
      <c r="T48" s="74" t="s">
        <v>149</v>
      </c>
      <c r="U48" s="21">
        <f>[1]指定区別人口調!J141-[1]ＣＳＶ!F141</f>
        <v>85</v>
      </c>
      <c r="V48" s="27">
        <v>87</v>
      </c>
      <c r="W48" s="27">
        <v>109</v>
      </c>
      <c r="X48" s="52">
        <v>196</v>
      </c>
    </row>
    <row r="49" spans="2:24">
      <c r="B49" s="8" t="s">
        <v>151</v>
      </c>
      <c r="C49" s="21">
        <f>[1]指定区別人口調!J35-[1]ＣＳＶ!F35</f>
        <v>744</v>
      </c>
      <c r="D49" s="27">
        <v>805</v>
      </c>
      <c r="E49" s="27">
        <v>889</v>
      </c>
      <c r="F49" s="42">
        <v>1694</v>
      </c>
      <c r="H49" s="8" t="s">
        <v>152</v>
      </c>
      <c r="I49" s="21">
        <f>[1]指定区別人口調!J75-[1]ＣＳＶ!F75</f>
        <v>359</v>
      </c>
      <c r="J49" s="27">
        <v>449</v>
      </c>
      <c r="K49" s="27">
        <v>450</v>
      </c>
      <c r="L49" s="52">
        <v>899</v>
      </c>
      <c r="N49" s="61" t="s">
        <v>153</v>
      </c>
      <c r="O49" s="21">
        <f>[1]指定区別人口調!J113-[1]ＣＳＶ!F113</f>
        <v>1146</v>
      </c>
      <c r="P49" s="27">
        <v>1004</v>
      </c>
      <c r="Q49" s="27">
        <v>1210</v>
      </c>
      <c r="R49" s="52">
        <v>2214</v>
      </c>
      <c r="T49" s="8" t="s">
        <v>154</v>
      </c>
      <c r="U49" s="21">
        <f>[1]指定区別人口調!J152-[1]ＣＳＶ!F152</f>
        <v>57</v>
      </c>
      <c r="V49" s="27">
        <v>97</v>
      </c>
      <c r="W49" s="27">
        <v>98</v>
      </c>
      <c r="X49" s="52">
        <v>195</v>
      </c>
    </row>
    <row r="50" spans="2:24" ht="14.25">
      <c r="B50" s="8" t="s">
        <v>155</v>
      </c>
      <c r="C50" s="21">
        <f>[1]指定区別人口調!J36-[1]ＣＳＶ!F36</f>
        <v>1135</v>
      </c>
      <c r="D50" s="27">
        <v>1020</v>
      </c>
      <c r="E50" s="27">
        <v>1202</v>
      </c>
      <c r="F50" s="42">
        <v>2222</v>
      </c>
      <c r="H50" s="9" t="s">
        <v>156</v>
      </c>
      <c r="I50" s="22">
        <f>[1]指定区別人口調!J76-[1]ＣＳＶ!F76</f>
        <v>685</v>
      </c>
      <c r="J50" s="28">
        <v>770</v>
      </c>
      <c r="K50" s="28">
        <v>835</v>
      </c>
      <c r="L50" s="53">
        <v>1605</v>
      </c>
      <c r="N50" s="61" t="s">
        <v>122</v>
      </c>
      <c r="O50" s="21">
        <f>[1]指定区別人口調!J114-[1]ＣＳＶ!F114</f>
        <v>84</v>
      </c>
      <c r="P50" s="27">
        <v>85</v>
      </c>
      <c r="Q50" s="27">
        <v>79</v>
      </c>
      <c r="R50" s="52">
        <v>164</v>
      </c>
      <c r="T50" s="8" t="s">
        <v>157</v>
      </c>
      <c r="U50" s="21">
        <f>[1]指定区別人口調!J153-[1]ＣＳＶ!F153</f>
        <v>129</v>
      </c>
      <c r="V50" s="27">
        <v>196</v>
      </c>
      <c r="W50" s="27">
        <v>207</v>
      </c>
      <c r="X50" s="52">
        <v>403</v>
      </c>
    </row>
    <row r="51" spans="2:24" ht="15">
      <c r="B51" s="9" t="s">
        <v>158</v>
      </c>
      <c r="C51" s="22">
        <f>[1]指定区別人口調!J37-[1]ＣＳＶ!F37</f>
        <v>794</v>
      </c>
      <c r="D51" s="28">
        <v>871</v>
      </c>
      <c r="E51" s="28">
        <v>916</v>
      </c>
      <c r="F51" s="43">
        <v>1787</v>
      </c>
      <c r="H51" s="10" t="s">
        <v>38</v>
      </c>
      <c r="I51" s="19">
        <f>SUM(I47:I50)</f>
        <v>1071</v>
      </c>
      <c r="J51" s="19">
        <f>SUM(J47:J50)</f>
        <v>1254</v>
      </c>
      <c r="K51" s="19">
        <f>SUM(K47:K50)</f>
        <v>1321</v>
      </c>
      <c r="L51" s="40">
        <f>SUM(L47:L50)</f>
        <v>2575</v>
      </c>
      <c r="N51" s="61" t="s">
        <v>159</v>
      </c>
      <c r="O51" s="21">
        <f>[1]指定区別人口調!J115-[1]ＣＳＶ!F115</f>
        <v>130</v>
      </c>
      <c r="P51" s="27">
        <v>106</v>
      </c>
      <c r="Q51" s="27">
        <v>144</v>
      </c>
      <c r="R51" s="52">
        <v>250</v>
      </c>
      <c r="T51" s="8" t="s">
        <v>160</v>
      </c>
      <c r="U51" s="21">
        <f>[1]指定区別人口調!J154-[1]ＣＳＶ!F154</f>
        <v>182</v>
      </c>
      <c r="V51" s="27">
        <v>295</v>
      </c>
      <c r="W51" s="27">
        <v>291</v>
      </c>
      <c r="X51" s="52">
        <v>586</v>
      </c>
    </row>
    <row r="52" spans="2:24" ht="15">
      <c r="B52" s="10" t="s">
        <v>38</v>
      </c>
      <c r="C52" s="19">
        <f>SUM(C48:C51)</f>
        <v>2966</v>
      </c>
      <c r="D52" s="19">
        <f>SUM(D48:D51)</f>
        <v>3035</v>
      </c>
      <c r="E52" s="19">
        <f>SUM(E48:E51)</f>
        <v>3385</v>
      </c>
      <c r="F52" s="40">
        <f>SUM(F48:F51)</f>
        <v>6420</v>
      </c>
      <c r="H52" s="11" t="s">
        <v>161</v>
      </c>
      <c r="I52" s="21">
        <f>[1]指定区別人口調!J77-[1]ＣＳＶ!F77</f>
        <v>142</v>
      </c>
      <c r="J52" s="27">
        <v>137</v>
      </c>
      <c r="K52" s="27">
        <v>158</v>
      </c>
      <c r="L52" s="51">
        <v>295</v>
      </c>
      <c r="N52" s="62" t="s">
        <v>162</v>
      </c>
      <c r="O52" s="22">
        <f>[1]指定区別人口調!J116-[1]ＣＳＶ!F116</f>
        <v>643</v>
      </c>
      <c r="P52" s="28">
        <v>684</v>
      </c>
      <c r="Q52" s="28">
        <v>672</v>
      </c>
      <c r="R52" s="53">
        <v>1356</v>
      </c>
      <c r="T52" s="8" t="s">
        <v>163</v>
      </c>
      <c r="U52" s="21">
        <f>[1]指定区別人口調!J155-[1]ＣＳＶ!F155</f>
        <v>346</v>
      </c>
      <c r="V52" s="27">
        <v>593</v>
      </c>
      <c r="W52" s="27">
        <v>611</v>
      </c>
      <c r="X52" s="52">
        <v>1204</v>
      </c>
    </row>
    <row r="53" spans="2:24" ht="15">
      <c r="B53" s="11" t="s">
        <v>164</v>
      </c>
      <c r="C53" s="21">
        <f>[1]指定区別人口調!J38-[1]ＣＳＶ!F38</f>
        <v>581</v>
      </c>
      <c r="D53" s="27">
        <v>665</v>
      </c>
      <c r="E53" s="30">
        <v>759</v>
      </c>
      <c r="F53" s="41">
        <v>1424</v>
      </c>
      <c r="H53" s="8" t="s">
        <v>165</v>
      </c>
      <c r="I53" s="21">
        <f>[1]指定区別人口調!J78-[1]ＣＳＶ!F78</f>
        <v>301</v>
      </c>
      <c r="J53" s="27">
        <v>329</v>
      </c>
      <c r="K53" s="27">
        <v>332</v>
      </c>
      <c r="L53" s="52">
        <v>661</v>
      </c>
      <c r="N53" s="10" t="s">
        <v>38</v>
      </c>
      <c r="O53" s="19">
        <f>SUM(O46:O52)</f>
        <v>3945</v>
      </c>
      <c r="P53" s="19">
        <f>SUM(P46:P52)</f>
        <v>3646</v>
      </c>
      <c r="Q53" s="19">
        <f>SUM(Q46:Q52)</f>
        <v>4067</v>
      </c>
      <c r="R53" s="40">
        <f>SUM(R46:R52)</f>
        <v>7713</v>
      </c>
      <c r="T53" s="8" t="s">
        <v>166</v>
      </c>
      <c r="U53" s="21">
        <f>[1]指定区別人口調!J156-[1]ＣＳＶ!F156</f>
        <v>340</v>
      </c>
      <c r="V53" s="27">
        <v>533</v>
      </c>
      <c r="W53" s="27">
        <v>556</v>
      </c>
      <c r="X53" s="52">
        <v>1089</v>
      </c>
    </row>
    <row r="54" spans="2:24" ht="14.25">
      <c r="B54" s="8" t="s">
        <v>167</v>
      </c>
      <c r="C54" s="21">
        <f>[1]指定区別人口調!J39-[1]ＣＳＶ!F39</f>
        <v>848</v>
      </c>
      <c r="D54" s="27">
        <v>901</v>
      </c>
      <c r="E54" s="27">
        <v>958</v>
      </c>
      <c r="F54" s="42">
        <v>1859</v>
      </c>
      <c r="H54" s="9" t="s">
        <v>168</v>
      </c>
      <c r="I54" s="22">
        <f>[1]指定区別人口調!J79-[1]ＣＳＶ!F79</f>
        <v>493</v>
      </c>
      <c r="J54" s="28">
        <v>502</v>
      </c>
      <c r="K54" s="28">
        <v>596</v>
      </c>
      <c r="L54" s="53">
        <v>1098</v>
      </c>
      <c r="N54" s="60" t="s">
        <v>49</v>
      </c>
      <c r="O54" s="21">
        <f>[1]指定区別人口調!J145-[1]ＣＳＶ!F145</f>
        <v>224</v>
      </c>
      <c r="P54" s="27">
        <v>184</v>
      </c>
      <c r="Q54" s="27">
        <v>145</v>
      </c>
      <c r="R54" s="51">
        <v>329</v>
      </c>
      <c r="T54" s="74" t="s">
        <v>29</v>
      </c>
      <c r="U54" s="21">
        <f>[1]指定区別人口調!J157-[1]ＣＳＶ!F157</f>
        <v>318</v>
      </c>
      <c r="V54" s="27">
        <v>533</v>
      </c>
      <c r="W54" s="27">
        <v>522</v>
      </c>
      <c r="X54" s="52">
        <v>1055</v>
      </c>
    </row>
    <row r="55" spans="2:24" ht="15">
      <c r="B55" s="8" t="s">
        <v>169</v>
      </c>
      <c r="C55" s="21">
        <f>[1]指定区別人口調!J40-[1]ＣＳＶ!F40</f>
        <v>159</v>
      </c>
      <c r="D55" s="27">
        <v>114</v>
      </c>
      <c r="E55" s="27">
        <v>148</v>
      </c>
      <c r="F55" s="42">
        <v>262</v>
      </c>
      <c r="H55" s="10" t="s">
        <v>38</v>
      </c>
      <c r="I55" s="19">
        <f>SUM(I52:I54)</f>
        <v>936</v>
      </c>
      <c r="J55" s="19">
        <f>SUM(J52:J54)</f>
        <v>968</v>
      </c>
      <c r="K55" s="19">
        <f>SUM(K52:K54)</f>
        <v>1086</v>
      </c>
      <c r="L55" s="40">
        <f>SUM(L52:L54)</f>
        <v>2054</v>
      </c>
      <c r="N55" s="63" t="s">
        <v>170</v>
      </c>
      <c r="O55" s="21">
        <f>[1]指定区別人口調!J146-[1]ＣＳＶ!F146</f>
        <v>441</v>
      </c>
      <c r="P55" s="27">
        <v>520</v>
      </c>
      <c r="Q55" s="27">
        <v>515</v>
      </c>
      <c r="R55" s="52">
        <v>1035</v>
      </c>
      <c r="T55" s="74" t="s">
        <v>36</v>
      </c>
      <c r="U55" s="21">
        <f>[1]指定区別人口調!J158-[1]ＣＳＶ!F158</f>
        <v>197</v>
      </c>
      <c r="V55" s="27">
        <v>309</v>
      </c>
      <c r="W55" s="27">
        <v>333</v>
      </c>
      <c r="X55" s="52">
        <v>642</v>
      </c>
    </row>
    <row r="56" spans="2:24">
      <c r="B56" s="8" t="s">
        <v>171</v>
      </c>
      <c r="C56" s="21">
        <f>[1]指定区別人口調!J41-[1]ＣＳＶ!F41</f>
        <v>941</v>
      </c>
      <c r="D56" s="27">
        <v>919</v>
      </c>
      <c r="E56" s="27">
        <v>1030</v>
      </c>
      <c r="F56" s="42">
        <v>1949</v>
      </c>
      <c r="H56" s="11" t="s">
        <v>17</v>
      </c>
      <c r="I56" s="21">
        <f>[1]指定区別人口調!J80-[1]ＣＳＶ!F80</f>
        <v>2</v>
      </c>
      <c r="J56" s="27">
        <v>2</v>
      </c>
      <c r="K56" s="27">
        <v>0</v>
      </c>
      <c r="L56" s="51">
        <v>2</v>
      </c>
      <c r="N56" s="61" t="s">
        <v>172</v>
      </c>
      <c r="O56" s="21">
        <f>[1]指定区別人口調!J147-[1]ＣＳＶ!F147</f>
        <v>225</v>
      </c>
      <c r="P56" s="27">
        <v>355</v>
      </c>
      <c r="Q56" s="27">
        <v>377</v>
      </c>
      <c r="R56" s="52">
        <v>732</v>
      </c>
      <c r="T56" s="74" t="s">
        <v>67</v>
      </c>
      <c r="U56" s="21">
        <f>[1]指定区別人口調!J159-[1]ＣＳＶ!F159</f>
        <v>1</v>
      </c>
      <c r="V56" s="27">
        <v>2</v>
      </c>
      <c r="W56" s="27">
        <v>1</v>
      </c>
      <c r="X56" s="53">
        <v>3</v>
      </c>
    </row>
    <row r="57" spans="2:24" ht="15">
      <c r="B57" s="9" t="s">
        <v>173</v>
      </c>
      <c r="C57" s="22">
        <f>[1]指定区別人口調!J42-[1]ＣＳＶ!F42</f>
        <v>797</v>
      </c>
      <c r="D57" s="28">
        <v>905</v>
      </c>
      <c r="E57" s="28">
        <v>931</v>
      </c>
      <c r="F57" s="43">
        <v>1836</v>
      </c>
      <c r="H57" s="8" t="s">
        <v>90</v>
      </c>
      <c r="I57" s="21">
        <f>[1]指定区別人口調!J81-[1]ＣＳＶ!F81</f>
        <v>166</v>
      </c>
      <c r="J57" s="27">
        <v>153</v>
      </c>
      <c r="K57" s="27">
        <v>182</v>
      </c>
      <c r="L57" s="52">
        <v>335</v>
      </c>
      <c r="N57" s="61" t="s">
        <v>174</v>
      </c>
      <c r="O57" s="21">
        <f>[1]指定区別人口調!J148-[1]ＣＳＶ!F148</f>
        <v>445</v>
      </c>
      <c r="P57" s="27">
        <v>734</v>
      </c>
      <c r="Q57" s="27">
        <v>782</v>
      </c>
      <c r="R57" s="52">
        <v>1516</v>
      </c>
      <c r="T57" s="75" t="s">
        <v>136</v>
      </c>
      <c r="U57" s="80">
        <f>SUM(U47:U56)</f>
        <v>1711</v>
      </c>
      <c r="V57" s="80">
        <f>SUM(V47:V56)</f>
        <v>2695</v>
      </c>
      <c r="W57" s="80">
        <f>SUM(W47:W56)</f>
        <v>2785</v>
      </c>
      <c r="X57" s="86">
        <f>SUM(X47:X56)</f>
        <v>5480</v>
      </c>
    </row>
    <row r="58" spans="2:24" ht="15">
      <c r="B58" s="10" t="s">
        <v>38</v>
      </c>
      <c r="C58" s="19">
        <f>SUM(C53:C57)</f>
        <v>3326</v>
      </c>
      <c r="D58" s="19">
        <f>SUM(D53:D57)</f>
        <v>3504</v>
      </c>
      <c r="E58" s="19">
        <f>SUM(E53:E57)</f>
        <v>3826</v>
      </c>
      <c r="F58" s="40">
        <f>SUM(F53:F57)</f>
        <v>7330</v>
      </c>
      <c r="H58" s="8" t="s">
        <v>175</v>
      </c>
      <c r="I58" s="21">
        <f>[1]指定区別人口調!J82-[1]ＣＳＶ!F82</f>
        <v>598</v>
      </c>
      <c r="J58" s="27">
        <v>569</v>
      </c>
      <c r="K58" s="27">
        <v>594</v>
      </c>
      <c r="L58" s="52">
        <v>1163</v>
      </c>
      <c r="N58" s="64" t="s">
        <v>176</v>
      </c>
      <c r="O58" s="21">
        <f>[1]指定区別人口調!J149-[1]ＣＳＶ!F149</f>
        <v>242</v>
      </c>
      <c r="P58" s="27">
        <v>440</v>
      </c>
      <c r="Q58" s="27">
        <v>438</v>
      </c>
      <c r="R58" s="52">
        <v>878</v>
      </c>
      <c r="T58" s="10" t="s">
        <v>150</v>
      </c>
      <c r="U58" s="81"/>
      <c r="V58" s="81"/>
      <c r="W58" s="81"/>
      <c r="X58" s="87"/>
    </row>
    <row r="59" spans="2:24" ht="14.25">
      <c r="H59" s="9" t="s">
        <v>177</v>
      </c>
      <c r="I59" s="22">
        <f>[1]指定区別人口調!J83-[1]ＣＳＶ!F83</f>
        <v>284</v>
      </c>
      <c r="J59" s="28">
        <v>314</v>
      </c>
      <c r="K59" s="28">
        <v>360</v>
      </c>
      <c r="L59" s="53">
        <v>674</v>
      </c>
      <c r="N59" s="61" t="s">
        <v>107</v>
      </c>
      <c r="O59" s="21">
        <f>[1]指定区別人口調!J150-[1]ＣＳＶ!F150</f>
        <v>313</v>
      </c>
      <c r="P59" s="27">
        <v>562</v>
      </c>
      <c r="Q59" s="27">
        <v>575</v>
      </c>
      <c r="R59" s="52">
        <v>1137</v>
      </c>
    </row>
    <row r="60" spans="2:24" ht="15">
      <c r="H60" s="10" t="s">
        <v>38</v>
      </c>
      <c r="I60" s="19">
        <f>SUM(I56:I59)</f>
        <v>1050</v>
      </c>
      <c r="J60" s="19">
        <f>SUM(J56:J59)</f>
        <v>1038</v>
      </c>
      <c r="K60" s="19">
        <f>SUM(K56:K59)</f>
        <v>1136</v>
      </c>
      <c r="L60" s="40">
        <f>SUM(L56:L59)</f>
        <v>2174</v>
      </c>
      <c r="N60" s="62" t="s">
        <v>178</v>
      </c>
      <c r="O60" s="22">
        <f>[1]指定区別人口調!J151-[1]ＣＳＶ!F151</f>
        <v>68</v>
      </c>
      <c r="P60" s="28">
        <v>114</v>
      </c>
      <c r="Q60" s="28">
        <v>119</v>
      </c>
      <c r="R60" s="53">
        <v>233</v>
      </c>
    </row>
    <row r="61" spans="2:24" ht="15">
      <c r="N61" s="57" t="s">
        <v>38</v>
      </c>
      <c r="O61" s="19">
        <f>SUM(O54:O60)</f>
        <v>1958</v>
      </c>
      <c r="P61" s="19">
        <f>SUM(P54:P60)</f>
        <v>2909</v>
      </c>
      <c r="Q61" s="19">
        <f>SUM(Q54:Q60)</f>
        <v>2951</v>
      </c>
      <c r="R61" s="40">
        <f>SUM(R54:R60)</f>
        <v>5860</v>
      </c>
    </row>
    <row r="62" spans="2:24" ht="30.75" customHeight="1">
      <c r="B62" s="16" t="s">
        <v>112</v>
      </c>
      <c r="C62" s="16"/>
      <c r="D62" s="16"/>
      <c r="E62" s="16"/>
      <c r="F62" s="16"/>
      <c r="G62" s="16"/>
      <c r="H62" s="16"/>
      <c r="I62" s="16"/>
    </row>
    <row r="63" spans="2:24">
      <c r="T63" s="59"/>
      <c r="U63" s="59"/>
      <c r="V63" s="59"/>
      <c r="W63" s="59"/>
      <c r="X63" s="59"/>
    </row>
    <row r="64" spans="2:24">
      <c r="T64" s="76"/>
      <c r="U64" s="82"/>
      <c r="V64" s="82"/>
      <c r="W64" s="82"/>
    </row>
    <row r="65" spans="20:23">
      <c r="T65" s="76"/>
      <c r="U65" s="82"/>
      <c r="V65" s="82"/>
      <c r="W65" s="82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古井　洋一(手動)</cp:lastModifiedBy>
  <cp:lastPrinted>2014-10-03T05:27:39Z</cp:lastPrinted>
  <dcterms:created xsi:type="dcterms:W3CDTF">2005-06-10T05:19:04Z</dcterms:created>
  <dcterms:modified xsi:type="dcterms:W3CDTF">2021-12-06T06:20:59Z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2021-12-06T06:20:59Z</vt:filetime>
  </property>
</Properties>
</file>