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<sst xmlns="http://schemas.openxmlformats.org/spreadsheetml/2006/main" count="232" uniqueCount="171">
  <si>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</si>
  <si>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</si>
  <si>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</si>
  <si>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</si>
  <si>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</si>
  <si>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</si>
  <si>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</si>
  <si>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</si>
  <si>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</si>
  <si>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</si>
  <si>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</si>
  <si>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</si>
  <si>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</si>
  <si>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</si>
  <si>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</si>
  <si>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</si>
  <si>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</si>
  <si>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</si>
  <si>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</si>
  <si>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</si>
  <si>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</si>
  <si>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</si>
  <si>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</si>
  <si>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</si>
  <si>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</si>
  <si>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</si>
  <si>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</si>
  <si>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</si>
  <si>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</si>
  <si>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</si>
  <si>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</si>
  <si>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</si>
  <si>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</si>
  <si>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</si>
  <si>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</si>
  <si>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</si>
  <si>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</si>
  <si>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</si>
  <si>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</si>
  <si>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</si>
  <si>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</si>
  <si>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</si>
  <si>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</si>
  <si>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</si>
  <si>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</si>
  <si>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</si>
  <si>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</si>
  <si>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</si>
  <si>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</si>
  <si>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</si>
  <si>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</si>
  <si>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</si>
  <si>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</si>
  <si>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</si>
  <si>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</si>
  <si>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</si>
  <si>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</si>
  <si>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</si>
  <si>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</si>
  <si>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</si>
  <si>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</si>
  <si>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</si>
  <si>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</si>
  <si>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</si>
  <si>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</si>
  <si>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</si>
  <si>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</si>
  <si>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</si>
  <si>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</si>
  <si>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</si>
  <si>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</si>
  <si>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</si>
  <si>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</si>
  <si>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</si>
  <si>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</si>
  <si>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</si>
  <si>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</si>
  <si>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</si>
  <si>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</si>
  <si>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</si>
  <si>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</si>
  <si>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</si>
  <si>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</si>
  <si>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</si>
  <si>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</si>
  <si>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</si>
  <si>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</si>
  <si>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</si>
  <si>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</si>
  <si>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</si>
  <si>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</si>
  <si>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</si>
  <si>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</si>
  <si>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</si>
  <si>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</si>
  <si>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</si>
  <si>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</si>
  <si>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</si>
  <si>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</si>
  <si>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</si>
  <si>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</si>
  <si>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</si>
  <si>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</si>
  <si>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</si>
  <si>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</si>
  <si>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</si>
  <si>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</si>
  <si>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</si>
  <si>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</si>
  <si>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</si>
  <si>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</si>
  <si>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</si>
  <si>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</si>
  <si>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</si>
  <si>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</si>
  <si>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</si>
  <si>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</si>
  <si>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</si>
  <si>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</si>
  <si>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</si>
  <si>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</si>
  <si>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</si>
  <si>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</si>
  <si>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</si>
  <si>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</si>
  <si>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</si>
  <si>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</si>
  <si>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</si>
  <si>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</si>
  <si>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</si>
  <si>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</si>
  <si>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</si>
  <si>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</si>
  <si>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</si>
  <si>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</si>
  <si>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</si>
  <si>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</si>
  <si>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</si>
  <si>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</si>
  <si>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</si>
  <si>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</si>
  <si>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</si>
  <si>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</si>
  <si>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</si>
  <si>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</si>
  <si>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</si>
  <si>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</si>
  <si>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</si>
  <si>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</si>
  <si>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</si>
  <si>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</si>
  <si>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</si>
  <si>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</si>
  <si>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</si>
  <si>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</si>
  <si>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</si>
  <si>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</si>
  <si>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</si>
  <si>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</si>
  <si>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</si>
  <si>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</si>
  <si>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</si>
  <si>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</si>
  <si>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</si>
  <si>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</si>
  <si>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</si>
  <si>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</si>
  <si>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</si>
  <si>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</si>
  <si>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</si>
  <si>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平成２４年１月末現在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</si>
</sst>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43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5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2" fillId="0" borderId="6" xfId="16" applyFont="1" applyBorder="1" applyAlignment="1">
      <alignment horizontal="center" vertical="center"/>
    </xf>
    <xf numFmtId="38" fontId="0" fillId="0" borderId="4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N6" sqref="N6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5" width="9.25390625" style="6" bestFit="1" customWidth="1"/>
    <col min="6" max="6" width="9.625" style="6" bestFit="1" customWidth="1"/>
    <col min="7" max="7" width="2.625" style="6" customWidth="1"/>
    <col min="8" max="8" width="12.25390625" style="6" bestFit="1" customWidth="1"/>
    <col min="9" max="12" width="9.25390625" style="6" bestFit="1" customWidth="1"/>
    <col min="13" max="13" width="2.625" style="6" customWidth="1"/>
    <col min="14" max="14" width="12.625" style="6" customWidth="1"/>
    <col min="15" max="15" width="9.25390625" style="6" bestFit="1" customWidth="1"/>
    <col min="16" max="18" width="9.125" style="6" bestFit="1" customWidth="1"/>
    <col min="19" max="19" width="2.625" style="6" customWidth="1"/>
    <col min="20" max="20" width="12.625" style="6" customWidth="1"/>
    <col min="21" max="24" width="9.125" style="6" bestFit="1" customWidth="1"/>
    <col min="25" max="16384" width="9.00390625" style="6" customWidth="1"/>
  </cols>
  <sheetData>
    <row r="1" ht="14.25" thickBot="1"/>
    <row r="2" spans="2:18" ht="13.5">
      <c r="B2" s="79" t="s">
        <v>6</v>
      </c>
      <c r="C2" s="82" t="s">
        <v>4</v>
      </c>
      <c r="D2" s="83" t="s">
        <v>5</v>
      </c>
      <c r="E2" s="84"/>
      <c r="F2" s="85"/>
      <c r="I2" s="86" t="s">
        <v>21</v>
      </c>
      <c r="J2" s="86"/>
      <c r="K2" s="86"/>
      <c r="L2" s="86"/>
      <c r="M2" s="86"/>
      <c r="N2" s="86"/>
      <c r="O2" s="86"/>
      <c r="P2" s="86"/>
      <c r="Q2" s="86"/>
      <c r="R2" s="86"/>
    </row>
    <row r="3" spans="2:18" ht="14.25" thickBot="1">
      <c r="B3" s="80"/>
      <c r="C3" s="74"/>
      <c r="D3" s="9" t="s">
        <v>2</v>
      </c>
      <c r="E3" s="9" t="s">
        <v>3</v>
      </c>
      <c r="F3" s="10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14.25" thickBot="1">
      <c r="B4" s="81"/>
      <c r="C4" s="8">
        <f>SUM(I23+O33+U39+U51)</f>
        <v>54954</v>
      </c>
      <c r="D4" s="8">
        <f>+J23+P33+V39+V51</f>
        <v>61972</v>
      </c>
      <c r="E4" s="8">
        <f>+K23+Q33+W39+W51</f>
        <v>66898</v>
      </c>
      <c r="F4" s="11">
        <f>+L23+R33+X39+X51</f>
        <v>128870</v>
      </c>
      <c r="I4" s="86"/>
      <c r="J4" s="86"/>
      <c r="K4" s="86"/>
      <c r="L4" s="86"/>
      <c r="M4" s="86"/>
      <c r="N4" s="86"/>
      <c r="O4" s="86"/>
      <c r="P4" s="86"/>
      <c r="Q4" s="86"/>
      <c r="R4" s="86"/>
    </row>
    <row r="6" spans="22:24" ht="13.5">
      <c r="V6" s="77" t="s">
        <v>170</v>
      </c>
      <c r="W6" s="78"/>
      <c r="X6" s="78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227</v>
      </c>
      <c r="D9" s="1">
        <v>194</v>
      </c>
      <c r="E9" s="1">
        <v>243</v>
      </c>
      <c r="F9" s="18">
        <f aca="true" t="shared" si="0" ref="F9:F18">+D9+E9</f>
        <v>437</v>
      </c>
      <c r="H9" s="16" t="s">
        <v>73</v>
      </c>
      <c r="I9" s="17">
        <v>624</v>
      </c>
      <c r="J9" s="17">
        <v>621</v>
      </c>
      <c r="K9" s="17">
        <v>750</v>
      </c>
      <c r="L9" s="18">
        <f>+J9+K9</f>
        <v>1371</v>
      </c>
      <c r="N9" s="16" t="s">
        <v>85</v>
      </c>
      <c r="O9" s="17">
        <v>662</v>
      </c>
      <c r="P9" s="17">
        <v>755</v>
      </c>
      <c r="Q9" s="17">
        <v>783</v>
      </c>
      <c r="R9" s="18">
        <f>+P9+Q9</f>
        <v>1538</v>
      </c>
      <c r="T9" s="19" t="s">
        <v>95</v>
      </c>
      <c r="U9" s="17">
        <v>728</v>
      </c>
      <c r="V9" s="17">
        <v>896</v>
      </c>
      <c r="W9" s="17">
        <v>1007</v>
      </c>
      <c r="X9" s="18">
        <f aca="true" t="shared" si="1" ref="X9:X14">+V9+W9</f>
        <v>1903</v>
      </c>
    </row>
    <row r="10" spans="2:24" ht="13.5">
      <c r="B10" s="20" t="s">
        <v>32</v>
      </c>
      <c r="C10" s="2">
        <v>385</v>
      </c>
      <c r="D10" s="2">
        <v>378</v>
      </c>
      <c r="E10" s="2">
        <v>451</v>
      </c>
      <c r="F10" s="3">
        <f t="shared" si="0"/>
        <v>829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202</v>
      </c>
      <c r="P10" s="2">
        <v>266</v>
      </c>
      <c r="Q10" s="2">
        <v>251</v>
      </c>
      <c r="R10" s="3">
        <f>+P10+Q10</f>
        <v>517</v>
      </c>
      <c r="T10" s="26" t="s">
        <v>96</v>
      </c>
      <c r="U10" s="2">
        <v>302</v>
      </c>
      <c r="V10" s="2">
        <v>358</v>
      </c>
      <c r="W10" s="2">
        <v>343</v>
      </c>
      <c r="X10" s="3">
        <f t="shared" si="1"/>
        <v>701</v>
      </c>
    </row>
    <row r="11" spans="2:24" ht="13.5">
      <c r="B11" s="20" t="s">
        <v>33</v>
      </c>
      <c r="C11" s="2">
        <v>552</v>
      </c>
      <c r="D11" s="2">
        <v>608</v>
      </c>
      <c r="E11" s="2">
        <v>705</v>
      </c>
      <c r="F11" s="3">
        <f t="shared" si="0"/>
        <v>1313</v>
      </c>
      <c r="H11" s="20" t="s">
        <v>75</v>
      </c>
      <c r="I11" s="2">
        <v>302</v>
      </c>
      <c r="J11" s="2">
        <v>335</v>
      </c>
      <c r="K11" s="2">
        <v>411</v>
      </c>
      <c r="L11" s="3">
        <f t="shared" si="2"/>
        <v>746</v>
      </c>
      <c r="N11" s="20" t="s">
        <v>87</v>
      </c>
      <c r="O11" s="2">
        <v>245</v>
      </c>
      <c r="P11" s="2">
        <v>267</v>
      </c>
      <c r="Q11" s="2">
        <v>320</v>
      </c>
      <c r="R11" s="3">
        <f>+P11+Q11</f>
        <v>587</v>
      </c>
      <c r="T11" s="26" t="s">
        <v>97</v>
      </c>
      <c r="U11" s="2">
        <v>403</v>
      </c>
      <c r="V11" s="2">
        <v>503</v>
      </c>
      <c r="W11" s="2">
        <v>568</v>
      </c>
      <c r="X11" s="3">
        <f t="shared" si="1"/>
        <v>1071</v>
      </c>
    </row>
    <row r="12" spans="2:24" ht="13.5">
      <c r="B12" s="20" t="s">
        <v>34</v>
      </c>
      <c r="C12" s="2">
        <v>1454</v>
      </c>
      <c r="D12" s="2">
        <v>1377</v>
      </c>
      <c r="E12" s="2">
        <v>1612</v>
      </c>
      <c r="F12" s="3">
        <f t="shared" si="0"/>
        <v>2989</v>
      </c>
      <c r="H12" s="20" t="s">
        <v>76</v>
      </c>
      <c r="I12" s="2">
        <v>272</v>
      </c>
      <c r="J12" s="2">
        <v>334</v>
      </c>
      <c r="K12" s="2">
        <v>396</v>
      </c>
      <c r="L12" s="3">
        <f t="shared" si="2"/>
        <v>730</v>
      </c>
      <c r="N12" s="20" t="s">
        <v>88</v>
      </c>
      <c r="O12" s="2">
        <v>426</v>
      </c>
      <c r="P12" s="2">
        <v>450</v>
      </c>
      <c r="Q12" s="2">
        <v>479</v>
      </c>
      <c r="R12" s="3">
        <f>+P12+Q12</f>
        <v>929</v>
      </c>
      <c r="T12" s="26" t="s">
        <v>98</v>
      </c>
      <c r="U12" s="2">
        <v>390</v>
      </c>
      <c r="V12" s="2">
        <v>424</v>
      </c>
      <c r="W12" s="2">
        <v>514</v>
      </c>
      <c r="X12" s="3">
        <f t="shared" si="1"/>
        <v>938</v>
      </c>
    </row>
    <row r="13" spans="2:24" ht="14.25" thickBot="1">
      <c r="B13" s="20" t="s">
        <v>35</v>
      </c>
      <c r="C13" s="2">
        <v>715</v>
      </c>
      <c r="D13" s="2">
        <v>677</v>
      </c>
      <c r="E13" s="2">
        <v>832</v>
      </c>
      <c r="F13" s="45">
        <f t="shared" si="0"/>
        <v>1509</v>
      </c>
      <c r="H13" s="20" t="s">
        <v>77</v>
      </c>
      <c r="I13" s="2">
        <v>567</v>
      </c>
      <c r="J13" s="2">
        <v>723</v>
      </c>
      <c r="K13" s="2">
        <v>804</v>
      </c>
      <c r="L13" s="3">
        <f t="shared" si="2"/>
        <v>1527</v>
      </c>
      <c r="N13" s="25" t="s">
        <v>89</v>
      </c>
      <c r="O13" s="22">
        <v>283</v>
      </c>
      <c r="P13" s="22">
        <v>344</v>
      </c>
      <c r="Q13" s="22">
        <v>369</v>
      </c>
      <c r="R13" s="23">
        <f>+P13+Q13</f>
        <v>713</v>
      </c>
      <c r="T13" s="26" t="s">
        <v>99</v>
      </c>
      <c r="U13" s="2">
        <v>124</v>
      </c>
      <c r="V13" s="2">
        <v>204</v>
      </c>
      <c r="W13" s="2">
        <v>207</v>
      </c>
      <c r="X13" s="3">
        <f t="shared" si="1"/>
        <v>411</v>
      </c>
    </row>
    <row r="14" spans="2:24" ht="15" thickBot="1" thickTop="1">
      <c r="B14" s="20" t="s">
        <v>36</v>
      </c>
      <c r="C14" s="2">
        <v>890</v>
      </c>
      <c r="D14" s="2">
        <v>855</v>
      </c>
      <c r="E14" s="2">
        <v>978</v>
      </c>
      <c r="F14" s="3">
        <f t="shared" si="0"/>
        <v>1833</v>
      </c>
      <c r="H14" s="20" t="s">
        <v>78</v>
      </c>
      <c r="I14" s="2">
        <v>367</v>
      </c>
      <c r="J14" s="2">
        <v>464</v>
      </c>
      <c r="K14" s="2">
        <v>463</v>
      </c>
      <c r="L14" s="3">
        <f t="shared" si="2"/>
        <v>927</v>
      </c>
      <c r="N14" s="24" t="s">
        <v>8</v>
      </c>
      <c r="O14" s="8">
        <f>SUM(O9:O13)</f>
        <v>1818</v>
      </c>
      <c r="P14" s="8">
        <f>SUM(P9:P13)</f>
        <v>2082</v>
      </c>
      <c r="Q14" s="8">
        <f>SUM(Q9:Q13)</f>
        <v>2202</v>
      </c>
      <c r="R14" s="11">
        <f>SUM(R9:R13)</f>
        <v>4284</v>
      </c>
      <c r="T14" s="21" t="s">
        <v>100</v>
      </c>
      <c r="U14" s="22">
        <v>57</v>
      </c>
      <c r="V14" s="22">
        <v>61</v>
      </c>
      <c r="W14" s="22">
        <v>57</v>
      </c>
      <c r="X14" s="23">
        <f t="shared" si="1"/>
        <v>118</v>
      </c>
    </row>
    <row r="15" spans="2:24" ht="14.25" thickBot="1">
      <c r="B15" s="20" t="s">
        <v>37</v>
      </c>
      <c r="C15" s="2">
        <v>297</v>
      </c>
      <c r="D15" s="2">
        <v>314</v>
      </c>
      <c r="E15" s="2">
        <v>375</v>
      </c>
      <c r="F15" s="3">
        <f t="shared" si="0"/>
        <v>689</v>
      </c>
      <c r="H15" s="25" t="s">
        <v>79</v>
      </c>
      <c r="I15" s="22">
        <v>408</v>
      </c>
      <c r="J15" s="22">
        <v>480</v>
      </c>
      <c r="K15" s="22">
        <v>562</v>
      </c>
      <c r="L15" s="23">
        <f t="shared" si="2"/>
        <v>1042</v>
      </c>
      <c r="N15" s="16" t="s">
        <v>90</v>
      </c>
      <c r="O15" s="17">
        <v>357</v>
      </c>
      <c r="P15" s="17">
        <v>377</v>
      </c>
      <c r="Q15" s="17">
        <v>372</v>
      </c>
      <c r="R15" s="18">
        <f>+P15+Q15</f>
        <v>749</v>
      </c>
      <c r="T15" s="24" t="s">
        <v>8</v>
      </c>
      <c r="U15" s="8">
        <f>SUM(U9:U14)</f>
        <v>2004</v>
      </c>
      <c r="V15" s="8">
        <f>SUM(V9:V14)</f>
        <v>2446</v>
      </c>
      <c r="W15" s="8">
        <f>SUM(W9:W14)</f>
        <v>2696</v>
      </c>
      <c r="X15" s="11">
        <f>SUM(X9:X14)</f>
        <v>5142</v>
      </c>
    </row>
    <row r="16" spans="2:24" ht="15" thickBot="1" thickTop="1">
      <c r="B16" s="20" t="s">
        <v>38</v>
      </c>
      <c r="C16" s="2">
        <v>827</v>
      </c>
      <c r="D16" s="2">
        <v>869</v>
      </c>
      <c r="E16" s="2">
        <v>1024</v>
      </c>
      <c r="F16" s="3">
        <f t="shared" si="0"/>
        <v>1893</v>
      </c>
      <c r="H16" s="24" t="s">
        <v>8</v>
      </c>
      <c r="I16" s="8">
        <f>SUM(I9:I15)</f>
        <v>2573</v>
      </c>
      <c r="J16" s="8">
        <f>SUM(J9:J15)</f>
        <v>2994</v>
      </c>
      <c r="K16" s="8">
        <f>SUM(K9:K15)</f>
        <v>3420</v>
      </c>
      <c r="L16" s="11">
        <f>SUM(L9:L15)</f>
        <v>6414</v>
      </c>
      <c r="N16" s="20" t="s">
        <v>91</v>
      </c>
      <c r="O16" s="2">
        <v>366</v>
      </c>
      <c r="P16" s="2">
        <v>377</v>
      </c>
      <c r="Q16" s="2">
        <v>418</v>
      </c>
      <c r="R16" s="3">
        <f>+P16+Q16</f>
        <v>795</v>
      </c>
      <c r="T16" s="27" t="s">
        <v>101</v>
      </c>
      <c r="U16" s="17">
        <v>258</v>
      </c>
      <c r="V16" s="17">
        <v>341</v>
      </c>
      <c r="W16" s="17">
        <v>302</v>
      </c>
      <c r="X16" s="18">
        <f>+V16+W16</f>
        <v>643</v>
      </c>
    </row>
    <row r="17" spans="2:24" ht="13.5">
      <c r="B17" s="20" t="s">
        <v>39</v>
      </c>
      <c r="C17" s="61">
        <v>102</v>
      </c>
      <c r="D17" s="2">
        <v>124</v>
      </c>
      <c r="E17" s="2">
        <v>128</v>
      </c>
      <c r="F17" s="3">
        <f t="shared" si="0"/>
        <v>252</v>
      </c>
      <c r="H17" s="16" t="s">
        <v>80</v>
      </c>
      <c r="I17" s="17">
        <v>541</v>
      </c>
      <c r="J17" s="17">
        <v>670</v>
      </c>
      <c r="K17" s="17">
        <v>719</v>
      </c>
      <c r="L17" s="18">
        <f>+J17+K17</f>
        <v>1389</v>
      </c>
      <c r="N17" s="20" t="s">
        <v>92</v>
      </c>
      <c r="O17" s="2">
        <v>1005</v>
      </c>
      <c r="P17" s="2">
        <v>1011</v>
      </c>
      <c r="Q17" s="2">
        <v>1152</v>
      </c>
      <c r="R17" s="3">
        <f>+P17+Q17</f>
        <v>2163</v>
      </c>
      <c r="T17" s="28" t="s">
        <v>102</v>
      </c>
      <c r="U17" s="2">
        <v>247</v>
      </c>
      <c r="V17" s="2">
        <v>326</v>
      </c>
      <c r="W17" s="2">
        <v>336</v>
      </c>
      <c r="X17" s="3">
        <f>+V17+W17</f>
        <v>662</v>
      </c>
    </row>
    <row r="18" spans="2:24" ht="14.25" thickBot="1">
      <c r="B18" s="25" t="s">
        <v>40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20" t="s">
        <v>81</v>
      </c>
      <c r="I18" s="2">
        <v>405</v>
      </c>
      <c r="J18" s="2">
        <v>460</v>
      </c>
      <c r="K18" s="2">
        <v>555</v>
      </c>
      <c r="L18" s="3">
        <f>+J18+K18</f>
        <v>1015</v>
      </c>
      <c r="N18" s="20" t="s">
        <v>93</v>
      </c>
      <c r="O18" s="2">
        <v>642</v>
      </c>
      <c r="P18" s="2">
        <v>764</v>
      </c>
      <c r="Q18" s="2">
        <v>802</v>
      </c>
      <c r="R18" s="45">
        <f>+P18+Q18</f>
        <v>1566</v>
      </c>
      <c r="T18" s="28" t="s">
        <v>103</v>
      </c>
      <c r="U18" s="2">
        <v>358</v>
      </c>
      <c r="V18" s="2">
        <v>390</v>
      </c>
      <c r="W18" s="2">
        <v>417</v>
      </c>
      <c r="X18" s="3">
        <f>+V18+W18</f>
        <v>807</v>
      </c>
    </row>
    <row r="19" spans="2:24" ht="15" thickBot="1" thickTop="1">
      <c r="B19" s="24" t="s">
        <v>8</v>
      </c>
      <c r="C19" s="8">
        <f>SUM(C9:C18)</f>
        <v>5462</v>
      </c>
      <c r="D19" s="8">
        <f>SUM(D9:D18)</f>
        <v>5409</v>
      </c>
      <c r="E19" s="8">
        <f>SUM(E9:E18)</f>
        <v>6362</v>
      </c>
      <c r="F19" s="11">
        <f>SUM(F9:F18)</f>
        <v>11771</v>
      </c>
      <c r="H19" s="20" t="s">
        <v>82</v>
      </c>
      <c r="I19" s="2">
        <v>407</v>
      </c>
      <c r="J19" s="2">
        <v>476</v>
      </c>
      <c r="K19" s="2">
        <v>547</v>
      </c>
      <c r="L19" s="3">
        <f>+J19+K19</f>
        <v>1023</v>
      </c>
      <c r="N19" s="25" t="s">
        <v>94</v>
      </c>
      <c r="O19" s="22">
        <v>211</v>
      </c>
      <c r="P19" s="22">
        <v>297</v>
      </c>
      <c r="Q19" s="22">
        <v>296</v>
      </c>
      <c r="R19" s="23">
        <f>+P19+Q19</f>
        <v>593</v>
      </c>
      <c r="T19" s="28" t="s">
        <v>104</v>
      </c>
      <c r="U19" s="2">
        <v>185</v>
      </c>
      <c r="V19" s="2">
        <v>245</v>
      </c>
      <c r="W19" s="2">
        <v>265</v>
      </c>
      <c r="X19" s="3">
        <f>+V19+W19</f>
        <v>510</v>
      </c>
    </row>
    <row r="20" spans="2:24" ht="14.25" thickBot="1">
      <c r="B20" s="16" t="s">
        <v>41</v>
      </c>
      <c r="C20" s="2">
        <v>355</v>
      </c>
      <c r="D20" s="17">
        <v>404</v>
      </c>
      <c r="E20" s="17">
        <v>414</v>
      </c>
      <c r="F20" s="18">
        <f>+D20+E20</f>
        <v>818</v>
      </c>
      <c r="H20" s="20" t="s">
        <v>83</v>
      </c>
      <c r="I20" s="2">
        <v>618</v>
      </c>
      <c r="J20" s="2">
        <v>712</v>
      </c>
      <c r="K20" s="2">
        <v>841</v>
      </c>
      <c r="L20" s="3">
        <f>+J20+K20</f>
        <v>1553</v>
      </c>
      <c r="N20" s="24" t="s">
        <v>8</v>
      </c>
      <c r="O20" s="8">
        <f>SUM(O15:O19)</f>
        <v>2581</v>
      </c>
      <c r="P20" s="8">
        <f>SUM(P15:P19)</f>
        <v>2826</v>
      </c>
      <c r="Q20" s="8">
        <f>SUM(Q15:Q19)</f>
        <v>3040</v>
      </c>
      <c r="R20" s="11">
        <f>SUM(R15:R19)</f>
        <v>5866</v>
      </c>
      <c r="T20" s="29" t="s">
        <v>105</v>
      </c>
      <c r="U20" s="22">
        <v>305</v>
      </c>
      <c r="V20" s="22">
        <v>326</v>
      </c>
      <c r="W20" s="22">
        <v>397</v>
      </c>
      <c r="X20" s="23">
        <f>+V20+W20</f>
        <v>723</v>
      </c>
    </row>
    <row r="21" spans="2:24" ht="14.25" thickBot="1">
      <c r="B21" s="20" t="s">
        <v>42</v>
      </c>
      <c r="C21" s="2">
        <v>441</v>
      </c>
      <c r="D21" s="2">
        <v>442</v>
      </c>
      <c r="E21" s="2">
        <v>450</v>
      </c>
      <c r="F21" s="3">
        <f>+D21+E21</f>
        <v>892</v>
      </c>
      <c r="H21" s="25" t="s">
        <v>84</v>
      </c>
      <c r="I21" s="22">
        <v>164</v>
      </c>
      <c r="J21" s="22">
        <v>174</v>
      </c>
      <c r="K21" s="22">
        <v>210</v>
      </c>
      <c r="L21" s="23">
        <f>+J21+K21</f>
        <v>384</v>
      </c>
      <c r="N21" s="32" t="s">
        <v>9</v>
      </c>
      <c r="O21" s="73">
        <f>+I31+I37+I41+I46+I51+I55+I60+O14+O20</f>
        <v>12537</v>
      </c>
      <c r="P21" s="73">
        <f>+J31+J37+J41+J46+J51+J55+J60+P14+P20</f>
        <v>14217</v>
      </c>
      <c r="Q21" s="73">
        <f>+K31+K37+K41+K46+K51+K55+K60+Q14+Q20</f>
        <v>15209</v>
      </c>
      <c r="R21" s="75">
        <f>+L31+L37+L41+L46+L51+L55+L60+R14+R20</f>
        <v>29426</v>
      </c>
      <c r="T21" s="24" t="s">
        <v>8</v>
      </c>
      <c r="U21" s="8">
        <f>SUM(U16:U20)</f>
        <v>1353</v>
      </c>
      <c r="V21" s="8">
        <f>SUM(V16:V20)</f>
        <v>1628</v>
      </c>
      <c r="W21" s="8">
        <f>SUM(W16:W20)</f>
        <v>1717</v>
      </c>
      <c r="X21" s="11">
        <f>SUM(X16:X20)</f>
        <v>3345</v>
      </c>
    </row>
    <row r="22" spans="2:24" ht="15" thickBot="1" thickTop="1">
      <c r="B22" s="20" t="s">
        <v>43</v>
      </c>
      <c r="C22" s="2">
        <v>449</v>
      </c>
      <c r="D22" s="2">
        <v>507</v>
      </c>
      <c r="E22" s="2">
        <v>531</v>
      </c>
      <c r="F22" s="3">
        <f>+D22+E22</f>
        <v>1038</v>
      </c>
      <c r="H22" s="24" t="s">
        <v>8</v>
      </c>
      <c r="I22" s="8">
        <f>SUM(I17:I21)</f>
        <v>2135</v>
      </c>
      <c r="J22" s="8">
        <f>SUM(J17:J21)</f>
        <v>2492</v>
      </c>
      <c r="K22" s="8">
        <f>SUM(K17:K21)</f>
        <v>2872</v>
      </c>
      <c r="L22" s="11">
        <f>SUM(L17:L21)</f>
        <v>5364</v>
      </c>
      <c r="N22" s="33" t="s">
        <v>10</v>
      </c>
      <c r="O22" s="74"/>
      <c r="P22" s="74"/>
      <c r="Q22" s="74"/>
      <c r="R22" s="76"/>
      <c r="T22" s="27" t="s">
        <v>106</v>
      </c>
      <c r="U22" s="17">
        <v>331</v>
      </c>
      <c r="V22" s="17">
        <v>332</v>
      </c>
      <c r="W22" s="17">
        <v>277</v>
      </c>
      <c r="X22" s="18">
        <f aca="true" t="shared" si="3" ref="X22:X27">+V22+W22</f>
        <v>609</v>
      </c>
    </row>
    <row r="23" spans="2:24" ht="13.5">
      <c r="B23" s="20" t="s">
        <v>44</v>
      </c>
      <c r="C23" s="2">
        <v>417</v>
      </c>
      <c r="D23" s="2">
        <v>453</v>
      </c>
      <c r="E23" s="2">
        <v>505</v>
      </c>
      <c r="F23" s="3">
        <f>+D23+E23</f>
        <v>958</v>
      </c>
      <c r="H23" s="7" t="s">
        <v>9</v>
      </c>
      <c r="I23" s="73">
        <f>+C19+C25+C31+C36+C40+C47+C52+C58+I16+I22</f>
        <v>24763</v>
      </c>
      <c r="J23" s="73">
        <f>+D19+D25+D31+D36+D40+D47+D52+D58+J16+J22</f>
        <v>27167</v>
      </c>
      <c r="K23" s="73">
        <f>+E19+E25+E31+E36+E40+E47+E52+E58+K16+K22</f>
        <v>30099</v>
      </c>
      <c r="L23" s="75">
        <f>+F19+F25+F31+F36+F40+F47+F52+F58+L16+L22</f>
        <v>57266</v>
      </c>
      <c r="N23" s="16" t="s">
        <v>119</v>
      </c>
      <c r="O23" s="17">
        <v>520</v>
      </c>
      <c r="P23" s="17">
        <v>643</v>
      </c>
      <c r="Q23" s="17">
        <v>678</v>
      </c>
      <c r="R23" s="18">
        <f>+P23+Q23</f>
        <v>1321</v>
      </c>
      <c r="T23" s="28" t="s">
        <v>107</v>
      </c>
      <c r="U23" s="2">
        <v>362</v>
      </c>
      <c r="V23" s="2">
        <v>401</v>
      </c>
      <c r="W23" s="2">
        <v>371</v>
      </c>
      <c r="X23" s="3">
        <f t="shared" si="3"/>
        <v>772</v>
      </c>
    </row>
    <row r="24" spans="2:24" ht="14.25" thickBot="1">
      <c r="B24" s="25" t="s">
        <v>45</v>
      </c>
      <c r="C24" s="22">
        <v>219</v>
      </c>
      <c r="D24" s="22">
        <v>217</v>
      </c>
      <c r="E24" s="22">
        <v>215</v>
      </c>
      <c r="F24" s="23">
        <f>+D24+E24</f>
        <v>432</v>
      </c>
      <c r="H24" s="41" t="s">
        <v>22</v>
      </c>
      <c r="I24" s="74"/>
      <c r="J24" s="74"/>
      <c r="K24" s="74"/>
      <c r="L24" s="76"/>
      <c r="N24" s="20" t="s">
        <v>120</v>
      </c>
      <c r="O24" s="2">
        <v>1229</v>
      </c>
      <c r="P24" s="2">
        <v>1410</v>
      </c>
      <c r="Q24" s="2">
        <v>1491</v>
      </c>
      <c r="R24" s="3">
        <f>+P24+Q24</f>
        <v>2901</v>
      </c>
      <c r="T24" s="28" t="s">
        <v>108</v>
      </c>
      <c r="U24" s="2">
        <v>476</v>
      </c>
      <c r="V24" s="2">
        <v>589</v>
      </c>
      <c r="W24" s="2">
        <v>542</v>
      </c>
      <c r="X24" s="3">
        <f t="shared" si="3"/>
        <v>1131</v>
      </c>
    </row>
    <row r="25" spans="2:24" ht="15" thickBot="1" thickTop="1">
      <c r="B25" s="24" t="s">
        <v>8</v>
      </c>
      <c r="C25" s="8">
        <f>SUM(C20:C24)</f>
        <v>1881</v>
      </c>
      <c r="D25" s="8">
        <f>SUM(D20:D24)</f>
        <v>2023</v>
      </c>
      <c r="E25" s="8">
        <f>SUM(E20:E24)</f>
        <v>2115</v>
      </c>
      <c r="F25" s="11">
        <f>SUM(F20:F24)</f>
        <v>4138</v>
      </c>
      <c r="H25" s="30" t="s">
        <v>125</v>
      </c>
      <c r="I25" s="17">
        <v>563</v>
      </c>
      <c r="J25" s="17">
        <v>693</v>
      </c>
      <c r="K25" s="17">
        <v>755</v>
      </c>
      <c r="L25" s="18">
        <f aca="true" t="shared" si="4" ref="L25:L30">+J25+K25</f>
        <v>1448</v>
      </c>
      <c r="N25" s="25" t="s">
        <v>121</v>
      </c>
      <c r="O25" s="22">
        <v>600</v>
      </c>
      <c r="P25" s="22">
        <v>616</v>
      </c>
      <c r="Q25" s="22">
        <v>644</v>
      </c>
      <c r="R25" s="23">
        <f>+P25+Q25</f>
        <v>1260</v>
      </c>
      <c r="T25" s="28" t="s">
        <v>109</v>
      </c>
      <c r="U25" s="2">
        <v>524</v>
      </c>
      <c r="V25" s="2">
        <v>662</v>
      </c>
      <c r="W25" s="2">
        <v>607</v>
      </c>
      <c r="X25" s="3">
        <f t="shared" si="3"/>
        <v>1269</v>
      </c>
    </row>
    <row r="26" spans="2:24" ht="14.25" thickBot="1">
      <c r="B26" s="49" t="s">
        <v>46</v>
      </c>
      <c r="C26" s="17">
        <v>556</v>
      </c>
      <c r="D26" s="56">
        <v>617</v>
      </c>
      <c r="E26" s="17">
        <v>635</v>
      </c>
      <c r="F26" s="53">
        <f>+D26+E26</f>
        <v>1252</v>
      </c>
      <c r="H26" s="31" t="s">
        <v>126</v>
      </c>
      <c r="I26" s="2">
        <v>288</v>
      </c>
      <c r="J26" s="2">
        <v>353</v>
      </c>
      <c r="K26" s="2">
        <v>364</v>
      </c>
      <c r="L26" s="3">
        <f t="shared" si="4"/>
        <v>717</v>
      </c>
      <c r="N26" s="24" t="s">
        <v>8</v>
      </c>
      <c r="O26" s="8">
        <f>SUM(O23:O25)</f>
        <v>2349</v>
      </c>
      <c r="P26" s="8">
        <f>SUM(P23:P25)</f>
        <v>2669</v>
      </c>
      <c r="Q26" s="8">
        <f>SUM(Q23:Q25)</f>
        <v>2813</v>
      </c>
      <c r="R26" s="11">
        <f>SUM(R23:R25)</f>
        <v>5482</v>
      </c>
      <c r="T26" s="28" t="s">
        <v>110</v>
      </c>
      <c r="U26" s="2">
        <v>1043</v>
      </c>
      <c r="V26" s="2">
        <v>1340</v>
      </c>
      <c r="W26" s="2">
        <v>1337</v>
      </c>
      <c r="X26" s="3">
        <f t="shared" si="3"/>
        <v>2677</v>
      </c>
    </row>
    <row r="27" spans="2:24" ht="14.25" thickBot="1">
      <c r="B27" s="50" t="s">
        <v>47</v>
      </c>
      <c r="C27" s="2">
        <v>412</v>
      </c>
      <c r="D27" s="57">
        <v>481</v>
      </c>
      <c r="E27" s="2">
        <v>488</v>
      </c>
      <c r="F27" s="54">
        <f>+D27+E27</f>
        <v>969</v>
      </c>
      <c r="H27" s="31" t="s">
        <v>127</v>
      </c>
      <c r="I27" s="2">
        <v>157</v>
      </c>
      <c r="J27" s="2">
        <v>171</v>
      </c>
      <c r="K27" s="2">
        <v>193</v>
      </c>
      <c r="L27" s="3">
        <f t="shared" si="4"/>
        <v>364</v>
      </c>
      <c r="N27" s="16" t="s">
        <v>122</v>
      </c>
      <c r="O27" s="17">
        <v>89</v>
      </c>
      <c r="P27" s="17">
        <v>55</v>
      </c>
      <c r="Q27" s="17">
        <v>48</v>
      </c>
      <c r="R27" s="18">
        <f>+P27+Q27</f>
        <v>103</v>
      </c>
      <c r="T27" s="29" t="s">
        <v>111</v>
      </c>
      <c r="U27" s="22">
        <v>862</v>
      </c>
      <c r="V27" s="22">
        <v>955</v>
      </c>
      <c r="W27" s="22">
        <v>1119</v>
      </c>
      <c r="X27" s="23">
        <f t="shared" si="3"/>
        <v>2074</v>
      </c>
    </row>
    <row r="28" spans="2:24" ht="15" thickBot="1" thickTop="1">
      <c r="B28" s="50" t="s">
        <v>48</v>
      </c>
      <c r="C28" s="2">
        <v>587</v>
      </c>
      <c r="D28" s="57">
        <v>715</v>
      </c>
      <c r="E28" s="2">
        <v>772</v>
      </c>
      <c r="F28" s="54">
        <f>+D28+E28</f>
        <v>1487</v>
      </c>
      <c r="H28" s="31" t="s">
        <v>128</v>
      </c>
      <c r="I28" s="2">
        <v>55</v>
      </c>
      <c r="J28" s="2">
        <v>67</v>
      </c>
      <c r="K28" s="2">
        <v>91</v>
      </c>
      <c r="L28" s="3">
        <f t="shared" si="4"/>
        <v>158</v>
      </c>
      <c r="N28" s="20" t="s">
        <v>123</v>
      </c>
      <c r="O28" s="2">
        <v>4</v>
      </c>
      <c r="P28" s="2">
        <v>6</v>
      </c>
      <c r="Q28" s="2">
        <v>4</v>
      </c>
      <c r="R28" s="3">
        <f>+P28+Q28</f>
        <v>10</v>
      </c>
      <c r="T28" s="24" t="s">
        <v>8</v>
      </c>
      <c r="U28" s="8">
        <f>SUM(U22:U27)</f>
        <v>3598</v>
      </c>
      <c r="V28" s="8">
        <f>SUM(V22:V27)</f>
        <v>4279</v>
      </c>
      <c r="W28" s="8">
        <f>SUM(W22:W27)</f>
        <v>4253</v>
      </c>
      <c r="X28" s="11">
        <f>SUM(X22:X27)</f>
        <v>8532</v>
      </c>
    </row>
    <row r="29" spans="2:24" ht="14.25" thickBot="1">
      <c r="B29" s="50" t="s">
        <v>49</v>
      </c>
      <c r="C29" s="2">
        <v>78</v>
      </c>
      <c r="D29" s="57">
        <v>109</v>
      </c>
      <c r="E29" s="2">
        <v>117</v>
      </c>
      <c r="F29" s="54">
        <f>+D29+E29</f>
        <v>226</v>
      </c>
      <c r="H29" s="31" t="s">
        <v>129</v>
      </c>
      <c r="I29" s="2">
        <v>531</v>
      </c>
      <c r="J29" s="2">
        <v>734</v>
      </c>
      <c r="K29" s="2">
        <v>755</v>
      </c>
      <c r="L29" s="3">
        <f t="shared" si="4"/>
        <v>1489</v>
      </c>
      <c r="N29" s="25" t="s">
        <v>124</v>
      </c>
      <c r="O29" s="22">
        <v>474</v>
      </c>
      <c r="P29" s="22">
        <v>516</v>
      </c>
      <c r="Q29" s="22">
        <v>608</v>
      </c>
      <c r="R29" s="23">
        <f>+P29+Q29</f>
        <v>1124</v>
      </c>
      <c r="T29" s="19" t="s">
        <v>112</v>
      </c>
      <c r="U29" s="17">
        <v>195</v>
      </c>
      <c r="V29" s="17">
        <v>210</v>
      </c>
      <c r="W29" s="17">
        <v>166</v>
      </c>
      <c r="X29" s="18">
        <f aca="true" t="shared" si="5" ref="X29:X34">+V29+W29</f>
        <v>376</v>
      </c>
    </row>
    <row r="30" spans="2:24" ht="15" thickBot="1" thickTop="1">
      <c r="B30" s="51" t="s">
        <v>50</v>
      </c>
      <c r="C30" s="22">
        <v>858</v>
      </c>
      <c r="D30" s="58">
        <v>962</v>
      </c>
      <c r="E30" s="22">
        <v>1036</v>
      </c>
      <c r="F30" s="55">
        <f>+D30+E30</f>
        <v>1998</v>
      </c>
      <c r="H30" s="34" t="s">
        <v>130</v>
      </c>
      <c r="I30" s="22">
        <v>570</v>
      </c>
      <c r="J30" s="22">
        <v>595</v>
      </c>
      <c r="K30" s="22">
        <v>670</v>
      </c>
      <c r="L30" s="23">
        <f t="shared" si="4"/>
        <v>1265</v>
      </c>
      <c r="N30" s="24" t="s">
        <v>8</v>
      </c>
      <c r="O30" s="8">
        <f>SUM(O27:O29)</f>
        <v>567</v>
      </c>
      <c r="P30" s="8">
        <f>SUM(P27:P29)</f>
        <v>577</v>
      </c>
      <c r="Q30" s="8">
        <f>SUM(Q27:Q29)</f>
        <v>660</v>
      </c>
      <c r="R30" s="11">
        <f>SUM(R27:R29)</f>
        <v>1237</v>
      </c>
      <c r="T30" s="26" t="s">
        <v>113</v>
      </c>
      <c r="U30" s="2">
        <v>174</v>
      </c>
      <c r="V30" s="2">
        <v>233</v>
      </c>
      <c r="W30" s="2">
        <v>233</v>
      </c>
      <c r="X30" s="3">
        <f t="shared" si="5"/>
        <v>466</v>
      </c>
    </row>
    <row r="31" spans="2:24" ht="15" thickBot="1" thickTop="1">
      <c r="B31" s="52" t="s">
        <v>8</v>
      </c>
      <c r="C31" s="8">
        <f>SUM(C26:C30)</f>
        <v>2491</v>
      </c>
      <c r="D31" s="59">
        <f>SUM(D26:D30)</f>
        <v>2884</v>
      </c>
      <c r="E31" s="8">
        <f>SUM(E26:E30)</f>
        <v>3048</v>
      </c>
      <c r="F31" s="48">
        <f>SUM(F26:F30)</f>
        <v>5932</v>
      </c>
      <c r="H31" s="24" t="s">
        <v>8</v>
      </c>
      <c r="I31" s="8">
        <f>SUM(I25:I30)</f>
        <v>2164</v>
      </c>
      <c r="J31" s="8">
        <f>SUM(J25:J30)</f>
        <v>2613</v>
      </c>
      <c r="K31" s="8">
        <f>SUM(K25:K30)</f>
        <v>2828</v>
      </c>
      <c r="L31" s="11">
        <f>SUM(L25:L30)</f>
        <v>5441</v>
      </c>
      <c r="N31" s="7" t="s">
        <v>9</v>
      </c>
      <c r="O31" s="73">
        <f>+O26+O30</f>
        <v>2916</v>
      </c>
      <c r="P31" s="73">
        <f>+P26+P30</f>
        <v>3246</v>
      </c>
      <c r="Q31" s="73">
        <f>+Q26+Q30</f>
        <v>3473</v>
      </c>
      <c r="R31" s="75">
        <f>+R26+R30</f>
        <v>6719</v>
      </c>
      <c r="T31" s="26" t="s">
        <v>114</v>
      </c>
      <c r="U31" s="2">
        <v>497</v>
      </c>
      <c r="V31" s="2">
        <v>711</v>
      </c>
      <c r="W31" s="2">
        <v>786</v>
      </c>
      <c r="X31" s="3">
        <f t="shared" si="5"/>
        <v>1497</v>
      </c>
    </row>
    <row r="32" spans="2:24" ht="14.25" thickBot="1">
      <c r="B32" s="16" t="s">
        <v>51</v>
      </c>
      <c r="C32" s="17">
        <v>172</v>
      </c>
      <c r="D32" s="17">
        <v>166</v>
      </c>
      <c r="E32" s="17">
        <v>194</v>
      </c>
      <c r="F32" s="18">
        <f>+D32+E32</f>
        <v>360</v>
      </c>
      <c r="H32" s="16" t="s">
        <v>131</v>
      </c>
      <c r="I32" s="17">
        <v>502</v>
      </c>
      <c r="J32" s="17">
        <v>525</v>
      </c>
      <c r="K32" s="17">
        <v>540</v>
      </c>
      <c r="L32" s="18">
        <f>+J32+K32</f>
        <v>1065</v>
      </c>
      <c r="N32" s="24" t="s">
        <v>11</v>
      </c>
      <c r="O32" s="74"/>
      <c r="P32" s="74"/>
      <c r="Q32" s="74"/>
      <c r="R32" s="76"/>
      <c r="T32" s="26" t="s">
        <v>115</v>
      </c>
      <c r="U32" s="2">
        <v>88</v>
      </c>
      <c r="V32" s="2">
        <v>123</v>
      </c>
      <c r="W32" s="2">
        <v>138</v>
      </c>
      <c r="X32" s="3">
        <f t="shared" si="5"/>
        <v>261</v>
      </c>
    </row>
    <row r="33" spans="2:24" ht="13.5">
      <c r="B33" s="20" t="s">
        <v>52</v>
      </c>
      <c r="C33" s="2">
        <v>104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226</v>
      </c>
      <c r="J33" s="2">
        <v>222</v>
      </c>
      <c r="K33" s="2">
        <v>221</v>
      </c>
      <c r="L33" s="3">
        <f>+J33+K33</f>
        <v>443</v>
      </c>
      <c r="N33" s="7" t="s">
        <v>1</v>
      </c>
      <c r="O33" s="73">
        <f>+O21+O31</f>
        <v>15453</v>
      </c>
      <c r="P33" s="73">
        <f>+P21+P31</f>
        <v>17463</v>
      </c>
      <c r="Q33" s="73">
        <f>+Q21+Q31</f>
        <v>18682</v>
      </c>
      <c r="R33" s="75">
        <f>+R21+R31</f>
        <v>36145</v>
      </c>
      <c r="T33" s="26" t="s">
        <v>116</v>
      </c>
      <c r="U33" s="2">
        <v>121</v>
      </c>
      <c r="V33" s="2">
        <v>147</v>
      </c>
      <c r="W33" s="2">
        <v>151</v>
      </c>
      <c r="X33" s="3">
        <f t="shared" si="5"/>
        <v>298</v>
      </c>
    </row>
    <row r="34" spans="2:24" ht="14.25" thickBot="1">
      <c r="B34" s="20" t="s">
        <v>53</v>
      </c>
      <c r="C34" s="2">
        <v>139</v>
      </c>
      <c r="D34" s="2">
        <v>147</v>
      </c>
      <c r="E34" s="2">
        <v>177</v>
      </c>
      <c r="F34" s="3">
        <f>+D34+E34</f>
        <v>324</v>
      </c>
      <c r="H34" s="20" t="s">
        <v>133</v>
      </c>
      <c r="I34" s="2">
        <v>88</v>
      </c>
      <c r="J34" s="2">
        <v>130</v>
      </c>
      <c r="K34" s="2">
        <v>148</v>
      </c>
      <c r="L34" s="3">
        <f>+J34+K34</f>
        <v>278</v>
      </c>
      <c r="N34" s="24" t="s">
        <v>12</v>
      </c>
      <c r="O34" s="74"/>
      <c r="P34" s="74"/>
      <c r="Q34" s="74"/>
      <c r="R34" s="76"/>
      <c r="T34" s="21" t="s">
        <v>117</v>
      </c>
      <c r="U34" s="22">
        <v>416</v>
      </c>
      <c r="V34" s="22">
        <v>451</v>
      </c>
      <c r="W34" s="22">
        <v>494</v>
      </c>
      <c r="X34" s="23">
        <f t="shared" si="5"/>
        <v>945</v>
      </c>
    </row>
    <row r="35" spans="2:24" ht="14.25" thickBot="1">
      <c r="B35" s="25" t="s">
        <v>54</v>
      </c>
      <c r="C35" s="22">
        <v>194</v>
      </c>
      <c r="D35" s="22">
        <v>212</v>
      </c>
      <c r="E35" s="22">
        <v>220</v>
      </c>
      <c r="F35" s="23">
        <f>+D35+E35</f>
        <v>432</v>
      </c>
      <c r="H35" s="20" t="s">
        <v>134</v>
      </c>
      <c r="I35" s="2">
        <v>31</v>
      </c>
      <c r="J35" s="2">
        <v>34</v>
      </c>
      <c r="K35" s="2">
        <v>40</v>
      </c>
      <c r="L35" s="3">
        <f>+J35+K35</f>
        <v>74</v>
      </c>
      <c r="N35" s="37" t="s">
        <v>13</v>
      </c>
      <c r="O35" s="4">
        <f>+I23+O21+O31</f>
        <v>40216</v>
      </c>
      <c r="P35" s="4">
        <f>+J23+P21+P31</f>
        <v>44630</v>
      </c>
      <c r="Q35" s="4">
        <f>+K23+Q21+Q31</f>
        <v>48781</v>
      </c>
      <c r="R35" s="5">
        <f>+L23+R21+R31</f>
        <v>93411</v>
      </c>
      <c r="T35" s="24" t="s">
        <v>8</v>
      </c>
      <c r="U35" s="8">
        <f>SUM(U29:U34)</f>
        <v>1491</v>
      </c>
      <c r="V35" s="8">
        <f>SUM(V29:V34)</f>
        <v>1875</v>
      </c>
      <c r="W35" s="8">
        <f>SUM(W29:W34)</f>
        <v>1968</v>
      </c>
      <c r="X35" s="11">
        <f>SUM(X29:X34)</f>
        <v>3843</v>
      </c>
    </row>
    <row r="36" spans="2:24" ht="15" thickBot="1" thickTop="1">
      <c r="B36" s="24" t="s">
        <v>8</v>
      </c>
      <c r="C36" s="8">
        <f>SUM(C32:C35)</f>
        <v>609</v>
      </c>
      <c r="D36" s="8">
        <f>SUM(D32:D35)</f>
        <v>636</v>
      </c>
      <c r="E36" s="8">
        <f>SUM(E32:E35)</f>
        <v>747</v>
      </c>
      <c r="F36" s="11">
        <f>SUM(F32:F35)</f>
        <v>1383</v>
      </c>
      <c r="H36" s="25" t="s">
        <v>135</v>
      </c>
      <c r="I36" s="22">
        <v>87</v>
      </c>
      <c r="J36" s="22">
        <v>106</v>
      </c>
      <c r="K36" s="22">
        <v>100</v>
      </c>
      <c r="L36" s="23">
        <f>+J36+K36</f>
        <v>206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619</v>
      </c>
      <c r="D37" s="17">
        <v>689</v>
      </c>
      <c r="E37" s="17">
        <v>755</v>
      </c>
      <c r="F37" s="18">
        <f>+D37+E37</f>
        <v>1444</v>
      </c>
      <c r="H37" s="24" t="s">
        <v>8</v>
      </c>
      <c r="I37" s="8">
        <f>SUM(I32:I36)</f>
        <v>934</v>
      </c>
      <c r="J37" s="8">
        <f>SUM(J32:J36)</f>
        <v>1017</v>
      </c>
      <c r="K37" s="8">
        <f>SUM(K32:K36)</f>
        <v>1049</v>
      </c>
      <c r="L37" s="11">
        <f>SUM(L32:L36)</f>
        <v>2066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748</v>
      </c>
      <c r="D38" s="2">
        <v>737</v>
      </c>
      <c r="E38" s="2">
        <v>829</v>
      </c>
      <c r="F38" s="3">
        <f>+D38+E38</f>
        <v>1566</v>
      </c>
      <c r="H38" s="16" t="s">
        <v>136</v>
      </c>
      <c r="I38" s="17">
        <v>137</v>
      </c>
      <c r="J38" s="17">
        <v>160</v>
      </c>
      <c r="K38" s="17">
        <v>155</v>
      </c>
      <c r="L38" s="18">
        <f>+J38+K38</f>
        <v>315</v>
      </c>
      <c r="N38" s="19" t="s">
        <v>154</v>
      </c>
      <c r="O38" s="17">
        <v>182</v>
      </c>
      <c r="P38" s="17">
        <v>191</v>
      </c>
      <c r="Q38" s="17">
        <v>197</v>
      </c>
      <c r="R38" s="18">
        <f aca="true" t="shared" si="6" ref="R38:R44">+P38+Q38</f>
        <v>388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551</v>
      </c>
      <c r="D39" s="22">
        <v>632</v>
      </c>
      <c r="E39" s="22">
        <v>700</v>
      </c>
      <c r="F39" s="23">
        <f>+D39+E39</f>
        <v>1332</v>
      </c>
      <c r="H39" s="20" t="s">
        <v>137</v>
      </c>
      <c r="I39" s="2">
        <v>482</v>
      </c>
      <c r="J39" s="2">
        <v>588</v>
      </c>
      <c r="K39" s="2">
        <v>615</v>
      </c>
      <c r="L39" s="3">
        <f>+J39+K39</f>
        <v>1203</v>
      </c>
      <c r="N39" s="26" t="s">
        <v>155</v>
      </c>
      <c r="O39" s="2">
        <v>40</v>
      </c>
      <c r="P39" s="2">
        <v>42</v>
      </c>
      <c r="Q39" s="2">
        <v>32</v>
      </c>
      <c r="R39" s="3">
        <f t="shared" si="6"/>
        <v>74</v>
      </c>
      <c r="T39" s="38" t="s">
        <v>17</v>
      </c>
      <c r="U39" s="73">
        <f>+O45+O53+O59+U15+U21+U28+U35+U38</f>
        <v>14178</v>
      </c>
      <c r="V39" s="73">
        <f>+P45+P53+P59+V15+V21+V28+V35+V38</f>
        <v>16516</v>
      </c>
      <c r="W39" s="73">
        <f>+Q45+Q53+Q59+W15+W21+W28+W35+W38</f>
        <v>17271</v>
      </c>
      <c r="X39" s="73">
        <f>+R45+R53+R59+X15+X21+X28+X35+X38</f>
        <v>33787</v>
      </c>
    </row>
    <row r="40" spans="2:24" ht="15" thickBot="1" thickTop="1">
      <c r="B40" s="24" t="s">
        <v>8</v>
      </c>
      <c r="C40" s="8">
        <f>SUM(C37:C39)</f>
        <v>1918</v>
      </c>
      <c r="D40" s="8">
        <f>SUM(D37:D39)</f>
        <v>2058</v>
      </c>
      <c r="E40" s="8">
        <f>SUM(E37:E39)</f>
        <v>2284</v>
      </c>
      <c r="F40" s="11">
        <f>SUM(F37:F39)</f>
        <v>4342</v>
      </c>
      <c r="H40" s="25" t="s">
        <v>138</v>
      </c>
      <c r="I40" s="22">
        <v>257</v>
      </c>
      <c r="J40" s="22">
        <v>273</v>
      </c>
      <c r="K40" s="22">
        <v>308</v>
      </c>
      <c r="L40" s="23">
        <f>+J40+K40</f>
        <v>581</v>
      </c>
      <c r="N40" s="26" t="s">
        <v>156</v>
      </c>
      <c r="O40" s="2">
        <v>25</v>
      </c>
      <c r="P40" s="2">
        <v>33</v>
      </c>
      <c r="Q40" s="2">
        <v>33</v>
      </c>
      <c r="R40" s="3">
        <f t="shared" si="6"/>
        <v>66</v>
      </c>
      <c r="T40" s="39" t="s">
        <v>18</v>
      </c>
      <c r="U40" s="70"/>
      <c r="V40" s="70"/>
      <c r="W40" s="70"/>
      <c r="X40" s="70"/>
    </row>
    <row r="41" spans="2:18" ht="14.25" thickBot="1">
      <c r="B41" s="16" t="s">
        <v>58</v>
      </c>
      <c r="C41" s="17">
        <v>325</v>
      </c>
      <c r="D41" s="17">
        <v>330</v>
      </c>
      <c r="E41" s="17">
        <v>354</v>
      </c>
      <c r="F41" s="18">
        <f aca="true" t="shared" si="7" ref="F41:F46">+D41+E41</f>
        <v>684</v>
      </c>
      <c r="H41" s="24" t="s">
        <v>8</v>
      </c>
      <c r="I41" s="8">
        <f>SUM(I38:I40)</f>
        <v>876</v>
      </c>
      <c r="J41" s="8">
        <f>SUM(J38:J40)</f>
        <v>1021</v>
      </c>
      <c r="K41" s="8">
        <f>SUM(K38:K40)</f>
        <v>1078</v>
      </c>
      <c r="L41" s="11">
        <f>SUM(L38:L40)</f>
        <v>2099</v>
      </c>
      <c r="N41" s="26" t="s">
        <v>157</v>
      </c>
      <c r="O41" s="2">
        <v>472</v>
      </c>
      <c r="P41" s="2">
        <v>505</v>
      </c>
      <c r="Q41" s="2">
        <v>463</v>
      </c>
      <c r="R41" s="3">
        <f t="shared" si="6"/>
        <v>968</v>
      </c>
    </row>
    <row r="42" spans="2:20" ht="14.25" thickBot="1">
      <c r="B42" s="20" t="s">
        <v>59</v>
      </c>
      <c r="C42" s="2">
        <v>319</v>
      </c>
      <c r="D42" s="2">
        <v>366</v>
      </c>
      <c r="E42" s="2">
        <v>315</v>
      </c>
      <c r="F42" s="3">
        <f t="shared" si="7"/>
        <v>681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353</v>
      </c>
      <c r="P42" s="2">
        <v>431</v>
      </c>
      <c r="Q42" s="2">
        <v>444</v>
      </c>
      <c r="R42" s="3">
        <f t="shared" si="6"/>
        <v>875</v>
      </c>
      <c r="T42" s="36" t="s">
        <v>19</v>
      </c>
    </row>
    <row r="43" spans="2:24" ht="14.25" thickBot="1">
      <c r="B43" s="20" t="s">
        <v>60</v>
      </c>
      <c r="C43" s="2">
        <v>206</v>
      </c>
      <c r="D43" s="2">
        <v>246</v>
      </c>
      <c r="E43" s="2">
        <v>266</v>
      </c>
      <c r="F43" s="3">
        <f t="shared" si="7"/>
        <v>512</v>
      </c>
      <c r="H43" s="20" t="s">
        <v>140</v>
      </c>
      <c r="I43" s="2">
        <v>187</v>
      </c>
      <c r="J43" s="2">
        <v>202</v>
      </c>
      <c r="K43" s="2">
        <v>224</v>
      </c>
      <c r="L43" s="3">
        <f>+J43+K43</f>
        <v>426</v>
      </c>
      <c r="N43" s="26" t="s">
        <v>159</v>
      </c>
      <c r="O43" s="2">
        <v>350</v>
      </c>
      <c r="P43" s="2">
        <v>389</v>
      </c>
      <c r="Q43" s="2">
        <v>462</v>
      </c>
      <c r="R43" s="3">
        <f t="shared" si="6"/>
        <v>851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444</v>
      </c>
      <c r="D44" s="2">
        <v>517</v>
      </c>
      <c r="E44" s="2">
        <v>554</v>
      </c>
      <c r="F44" s="3">
        <f t="shared" si="7"/>
        <v>1071</v>
      </c>
      <c r="H44" s="20" t="s">
        <v>141</v>
      </c>
      <c r="I44" s="2">
        <v>550</v>
      </c>
      <c r="J44" s="2">
        <v>655</v>
      </c>
      <c r="K44" s="2">
        <v>661</v>
      </c>
      <c r="L44" s="3">
        <f>+J44+K44</f>
        <v>1316</v>
      </c>
      <c r="N44" s="21" t="s">
        <v>160</v>
      </c>
      <c r="O44" s="22">
        <v>91</v>
      </c>
      <c r="P44" s="22">
        <v>39</v>
      </c>
      <c r="Q44" s="22">
        <v>55</v>
      </c>
      <c r="R44" s="23">
        <f t="shared" si="6"/>
        <v>94</v>
      </c>
      <c r="T44" s="16" t="s">
        <v>168</v>
      </c>
      <c r="U44" s="17">
        <v>59</v>
      </c>
      <c r="V44" s="17">
        <v>74</v>
      </c>
      <c r="W44" s="17">
        <v>76</v>
      </c>
      <c r="X44" s="18">
        <f aca="true" t="shared" si="8" ref="X44:X50">+V44+W44</f>
        <v>150</v>
      </c>
    </row>
    <row r="45" spans="2:24" ht="15" thickBot="1" thickTop="1">
      <c r="B45" s="20" t="s">
        <v>62</v>
      </c>
      <c r="C45" s="2">
        <v>454</v>
      </c>
      <c r="D45" s="2">
        <v>506</v>
      </c>
      <c r="E45" s="2">
        <v>539</v>
      </c>
      <c r="F45" s="3">
        <f t="shared" si="7"/>
        <v>1045</v>
      </c>
      <c r="H45" s="25" t="s">
        <v>142</v>
      </c>
      <c r="I45" s="22">
        <v>592</v>
      </c>
      <c r="J45" s="22">
        <v>709</v>
      </c>
      <c r="K45" s="22">
        <v>698</v>
      </c>
      <c r="L45" s="23">
        <f>+J45+K45</f>
        <v>1407</v>
      </c>
      <c r="N45" s="24" t="s">
        <v>8</v>
      </c>
      <c r="O45" s="8">
        <f>SUM(O38:O44)</f>
        <v>1513</v>
      </c>
      <c r="P45" s="8">
        <f>SUM(P38:P44)</f>
        <v>1630</v>
      </c>
      <c r="Q45" s="8">
        <f>SUM(Q38:Q44)</f>
        <v>1686</v>
      </c>
      <c r="R45" s="11">
        <f>SUM(R38:R44)</f>
        <v>3316</v>
      </c>
      <c r="T45" s="43" t="s">
        <v>169</v>
      </c>
      <c r="U45" s="44">
        <v>116</v>
      </c>
      <c r="V45" s="44">
        <v>114</v>
      </c>
      <c r="W45" s="44">
        <v>146</v>
      </c>
      <c r="X45" s="45">
        <f t="shared" si="8"/>
        <v>260</v>
      </c>
    </row>
    <row r="46" spans="2:24" ht="15" thickBot="1" thickTop="1">
      <c r="B46" s="25" t="s">
        <v>63</v>
      </c>
      <c r="C46" s="22">
        <v>126</v>
      </c>
      <c r="D46" s="22">
        <v>145</v>
      </c>
      <c r="E46" s="22">
        <v>148</v>
      </c>
      <c r="F46" s="23">
        <f t="shared" si="7"/>
        <v>293</v>
      </c>
      <c r="H46" s="24" t="s">
        <v>8</v>
      </c>
      <c r="I46" s="8">
        <f>SUM(I42:I45)</f>
        <v>1347</v>
      </c>
      <c r="J46" s="8">
        <f>SUM(J42:J45)</f>
        <v>1579</v>
      </c>
      <c r="K46" s="8">
        <f>SUM(K42:K45)</f>
        <v>1604</v>
      </c>
      <c r="L46" s="11">
        <f>SUM(L42:L45)</f>
        <v>3183</v>
      </c>
      <c r="N46" s="19" t="s">
        <v>161</v>
      </c>
      <c r="O46" s="17">
        <v>770</v>
      </c>
      <c r="P46" s="17">
        <v>911</v>
      </c>
      <c r="Q46" s="17">
        <v>982</v>
      </c>
      <c r="R46" s="18">
        <f aca="true" t="shared" si="9" ref="R46:R52">+P46+Q46</f>
        <v>1893</v>
      </c>
      <c r="T46" s="42" t="s">
        <v>26</v>
      </c>
      <c r="U46" s="2">
        <v>26</v>
      </c>
      <c r="V46" s="2">
        <v>43</v>
      </c>
      <c r="W46" s="2">
        <v>44</v>
      </c>
      <c r="X46" s="45">
        <f t="shared" si="8"/>
        <v>87</v>
      </c>
    </row>
    <row r="47" spans="2:24" ht="15" thickBot="1" thickTop="1">
      <c r="B47" s="24" t="s">
        <v>8</v>
      </c>
      <c r="C47" s="8">
        <f>SUM(C41:C46)</f>
        <v>1874</v>
      </c>
      <c r="D47" s="8">
        <f>SUM(D41:D46)</f>
        <v>2110</v>
      </c>
      <c r="E47" s="8">
        <f>SUM(E41:E46)</f>
        <v>2176</v>
      </c>
      <c r="F47" s="11">
        <f>SUM(F41:F46)</f>
        <v>4286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543</v>
      </c>
      <c r="P47" s="2">
        <v>543</v>
      </c>
      <c r="Q47" s="2">
        <v>560</v>
      </c>
      <c r="R47" s="3">
        <f t="shared" si="9"/>
        <v>1103</v>
      </c>
      <c r="T47" s="42" t="s">
        <v>27</v>
      </c>
      <c r="U47" s="6">
        <v>32</v>
      </c>
      <c r="V47" s="2">
        <v>47</v>
      </c>
      <c r="W47" s="6">
        <v>44</v>
      </c>
      <c r="X47" s="3">
        <f t="shared" si="8"/>
        <v>91</v>
      </c>
    </row>
    <row r="48" spans="2:24" ht="13.5">
      <c r="B48" s="16" t="s">
        <v>64</v>
      </c>
      <c r="C48" s="17">
        <v>276</v>
      </c>
      <c r="D48" s="17">
        <v>317</v>
      </c>
      <c r="E48" s="17">
        <v>366</v>
      </c>
      <c r="F48" s="18">
        <f>+D48+E48</f>
        <v>683</v>
      </c>
      <c r="H48" s="31" t="s">
        <v>144</v>
      </c>
      <c r="I48" s="2">
        <v>27</v>
      </c>
      <c r="J48" s="2">
        <v>32</v>
      </c>
      <c r="K48" s="2">
        <v>46</v>
      </c>
      <c r="L48" s="3">
        <f>+J48+K48</f>
        <v>78</v>
      </c>
      <c r="N48" s="26" t="s">
        <v>163</v>
      </c>
      <c r="O48" s="2">
        <v>388</v>
      </c>
      <c r="P48" s="2">
        <v>419</v>
      </c>
      <c r="Q48" s="2">
        <v>441</v>
      </c>
      <c r="R48" s="3">
        <f t="shared" si="9"/>
        <v>860</v>
      </c>
      <c r="T48" s="42" t="s">
        <v>23</v>
      </c>
      <c r="U48" s="2">
        <v>77</v>
      </c>
      <c r="V48" s="2">
        <v>121</v>
      </c>
      <c r="W48" s="2">
        <v>131</v>
      </c>
      <c r="X48" s="45">
        <f t="shared" si="8"/>
        <v>252</v>
      </c>
    </row>
    <row r="49" spans="2:24" ht="13.5">
      <c r="B49" s="20" t="s">
        <v>65</v>
      </c>
      <c r="C49" s="2">
        <v>656</v>
      </c>
      <c r="D49" s="2">
        <v>774</v>
      </c>
      <c r="E49" s="2">
        <v>793</v>
      </c>
      <c r="F49" s="3">
        <f>+D49+E49</f>
        <v>1567</v>
      </c>
      <c r="H49" s="31" t="s">
        <v>145</v>
      </c>
      <c r="I49" s="2">
        <v>331</v>
      </c>
      <c r="J49" s="2">
        <v>450</v>
      </c>
      <c r="K49" s="2">
        <v>435</v>
      </c>
      <c r="L49" s="3">
        <f>+J49+K49</f>
        <v>885</v>
      </c>
      <c r="N49" s="26" t="s">
        <v>164</v>
      </c>
      <c r="O49" s="2">
        <v>1160</v>
      </c>
      <c r="P49" s="2">
        <v>1239</v>
      </c>
      <c r="Q49" s="2">
        <v>1372</v>
      </c>
      <c r="R49" s="3">
        <f t="shared" si="9"/>
        <v>2611</v>
      </c>
      <c r="T49" s="42" t="s">
        <v>24</v>
      </c>
      <c r="U49" s="2">
        <v>166</v>
      </c>
      <c r="V49" s="2">
        <v>284</v>
      </c>
      <c r="W49" s="2">
        <v>272</v>
      </c>
      <c r="X49" s="45">
        <f t="shared" si="8"/>
        <v>556</v>
      </c>
    </row>
    <row r="50" spans="2:24" ht="14.25" thickBot="1">
      <c r="B50" s="20" t="s">
        <v>66</v>
      </c>
      <c r="C50" s="2">
        <v>1043</v>
      </c>
      <c r="D50" s="2">
        <v>1056</v>
      </c>
      <c r="E50" s="2">
        <v>1221</v>
      </c>
      <c r="F50" s="3">
        <f>+D50+E50</f>
        <v>2277</v>
      </c>
      <c r="H50" s="34" t="s">
        <v>146</v>
      </c>
      <c r="I50" s="22">
        <v>614</v>
      </c>
      <c r="J50" s="22">
        <v>722</v>
      </c>
      <c r="K50" s="22">
        <v>791</v>
      </c>
      <c r="L50" s="23">
        <f>+J50+K50</f>
        <v>1513</v>
      </c>
      <c r="N50" s="26" t="s">
        <v>165</v>
      </c>
      <c r="O50" s="2">
        <v>54</v>
      </c>
      <c r="P50" s="2">
        <v>63</v>
      </c>
      <c r="Q50" s="2">
        <v>52</v>
      </c>
      <c r="R50" s="3">
        <f t="shared" si="9"/>
        <v>115</v>
      </c>
      <c r="T50" s="42" t="s">
        <v>25</v>
      </c>
      <c r="U50" s="1">
        <v>84</v>
      </c>
      <c r="V50" s="1">
        <v>143</v>
      </c>
      <c r="W50" s="1">
        <v>133</v>
      </c>
      <c r="X50" s="45">
        <f t="shared" si="8"/>
        <v>276</v>
      </c>
    </row>
    <row r="51" spans="2:24" ht="15" thickBot="1" thickTop="1">
      <c r="B51" s="25" t="s">
        <v>67</v>
      </c>
      <c r="C51" s="22">
        <v>751</v>
      </c>
      <c r="D51" s="22">
        <v>881</v>
      </c>
      <c r="E51" s="22">
        <v>915</v>
      </c>
      <c r="F51" s="23">
        <f>+D51+E51</f>
        <v>1796</v>
      </c>
      <c r="H51" s="24" t="s">
        <v>8</v>
      </c>
      <c r="I51" s="8">
        <f>SUM(I47:I50)</f>
        <v>973</v>
      </c>
      <c r="J51" s="8">
        <f>SUM(J47:J50)</f>
        <v>1206</v>
      </c>
      <c r="K51" s="8">
        <f>SUM(K47:K50)</f>
        <v>1273</v>
      </c>
      <c r="L51" s="11">
        <f>SUM(L47:L50)</f>
        <v>2479</v>
      </c>
      <c r="N51" s="26" t="s">
        <v>166</v>
      </c>
      <c r="O51" s="2">
        <v>125</v>
      </c>
      <c r="P51" s="2">
        <v>117</v>
      </c>
      <c r="Q51" s="2">
        <v>153</v>
      </c>
      <c r="R51" s="3">
        <f t="shared" si="9"/>
        <v>270</v>
      </c>
      <c r="T51" s="40" t="s">
        <v>17</v>
      </c>
      <c r="U51" s="69">
        <f>SUM(U44:U50)</f>
        <v>560</v>
      </c>
      <c r="V51" s="69">
        <f>SUM(V44:V50)</f>
        <v>826</v>
      </c>
      <c r="W51" s="69">
        <f>SUM(W44:W50)</f>
        <v>846</v>
      </c>
      <c r="X51" s="71">
        <f>SUM(X44:X50)</f>
        <v>1672</v>
      </c>
    </row>
    <row r="52" spans="2:24" ht="15" thickBot="1" thickTop="1">
      <c r="B52" s="24" t="s">
        <v>8</v>
      </c>
      <c r="C52" s="8">
        <f>SUM(C48:C51)</f>
        <v>2726</v>
      </c>
      <c r="D52" s="8">
        <f>SUM(D48:D51)</f>
        <v>3028</v>
      </c>
      <c r="E52" s="8">
        <f>SUM(E48:E51)</f>
        <v>3295</v>
      </c>
      <c r="F52" s="11">
        <f>SUM(F48:F51)</f>
        <v>6323</v>
      </c>
      <c r="H52" s="30" t="s">
        <v>147</v>
      </c>
      <c r="I52" s="17">
        <v>132</v>
      </c>
      <c r="J52" s="17">
        <v>130</v>
      </c>
      <c r="K52" s="17">
        <v>158</v>
      </c>
      <c r="L52" s="18">
        <f>+J52+K52</f>
        <v>288</v>
      </c>
      <c r="N52" s="21" t="s">
        <v>167</v>
      </c>
      <c r="O52" s="22">
        <v>568</v>
      </c>
      <c r="P52" s="22">
        <v>654</v>
      </c>
      <c r="Q52" s="22">
        <v>690</v>
      </c>
      <c r="R52" s="23">
        <f t="shared" si="9"/>
        <v>1344</v>
      </c>
      <c r="T52" s="24" t="s">
        <v>20</v>
      </c>
      <c r="U52" s="70"/>
      <c r="V52" s="70"/>
      <c r="W52" s="70"/>
      <c r="X52" s="72"/>
    </row>
    <row r="53" spans="2:18" ht="14.25" thickBot="1">
      <c r="B53" s="16" t="s">
        <v>68</v>
      </c>
      <c r="C53" s="17">
        <v>587</v>
      </c>
      <c r="D53" s="17">
        <v>714</v>
      </c>
      <c r="E53" s="17">
        <v>779</v>
      </c>
      <c r="F53" s="18">
        <f>+D53+E53</f>
        <v>1493</v>
      </c>
      <c r="H53" s="31" t="s">
        <v>148</v>
      </c>
      <c r="I53" s="2">
        <v>271</v>
      </c>
      <c r="J53" s="2">
        <v>295</v>
      </c>
      <c r="K53" s="2">
        <v>316</v>
      </c>
      <c r="L53" s="3">
        <f>+J53+K53</f>
        <v>611</v>
      </c>
      <c r="N53" s="24" t="s">
        <v>8</v>
      </c>
      <c r="O53" s="8">
        <f>SUM(O46:O52)</f>
        <v>3608</v>
      </c>
      <c r="P53" s="8">
        <f>SUM(P46:P52)</f>
        <v>3946</v>
      </c>
      <c r="Q53" s="8">
        <f>SUM(Q46:Q52)</f>
        <v>4250</v>
      </c>
      <c r="R53" s="11">
        <f>SUM(R46:R52)</f>
        <v>8196</v>
      </c>
    </row>
    <row r="54" spans="2:18" ht="14.25" thickBot="1">
      <c r="B54" s="20" t="s">
        <v>69</v>
      </c>
      <c r="C54" s="61">
        <v>779</v>
      </c>
      <c r="D54" s="2">
        <v>872</v>
      </c>
      <c r="E54" s="2">
        <v>938</v>
      </c>
      <c r="F54" s="3">
        <f>+D54+E54</f>
        <v>1810</v>
      </c>
      <c r="H54" s="34" t="s">
        <v>149</v>
      </c>
      <c r="I54" s="22">
        <v>449</v>
      </c>
      <c r="J54" s="22">
        <v>531</v>
      </c>
      <c r="K54" s="22">
        <v>599</v>
      </c>
      <c r="L54" s="23">
        <f>+J54+K54</f>
        <v>1130</v>
      </c>
      <c r="N54" s="19" t="s">
        <v>16</v>
      </c>
      <c r="O54" s="17">
        <v>172</v>
      </c>
      <c r="P54" s="17">
        <v>139</v>
      </c>
      <c r="Q54" s="17">
        <v>123</v>
      </c>
      <c r="R54" s="18">
        <f>+P54+Q54</f>
        <v>262</v>
      </c>
    </row>
    <row r="55" spans="2:18" ht="15" thickBot="1" thickTop="1">
      <c r="B55" s="20" t="s">
        <v>70</v>
      </c>
      <c r="C55" s="2">
        <v>138</v>
      </c>
      <c r="D55" s="2">
        <v>130</v>
      </c>
      <c r="E55" s="2">
        <v>153</v>
      </c>
      <c r="F55" s="3">
        <f>+D55+E55</f>
        <v>283</v>
      </c>
      <c r="H55" s="24" t="s">
        <v>8</v>
      </c>
      <c r="I55" s="8">
        <f>SUM(I52:I54)</f>
        <v>852</v>
      </c>
      <c r="J55" s="8">
        <f>SUM(J52:J54)</f>
        <v>956</v>
      </c>
      <c r="K55" s="8">
        <f>SUM(K52:K54)</f>
        <v>1073</v>
      </c>
      <c r="L55" s="11">
        <f>SUM(L52:L54)</f>
        <v>2029</v>
      </c>
      <c r="N55" s="60" t="s">
        <v>15</v>
      </c>
      <c r="O55" s="44">
        <v>188</v>
      </c>
      <c r="P55" s="44">
        <v>183</v>
      </c>
      <c r="Q55" s="44">
        <v>186</v>
      </c>
      <c r="R55" s="45">
        <f>+P55+Q55</f>
        <v>369</v>
      </c>
    </row>
    <row r="56" spans="2:18" ht="13.5">
      <c r="B56" s="20" t="s">
        <v>71</v>
      </c>
      <c r="C56" s="2">
        <v>869</v>
      </c>
      <c r="D56" s="2">
        <v>984</v>
      </c>
      <c r="E56" s="2">
        <v>1066</v>
      </c>
      <c r="F56" s="3">
        <f>+D56+E56</f>
        <v>2050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8</v>
      </c>
      <c r="P56" s="63">
        <v>11</v>
      </c>
      <c r="Q56" s="63">
        <v>9</v>
      </c>
      <c r="R56" s="64">
        <f>+P56+Q56</f>
        <v>20</v>
      </c>
    </row>
    <row r="57" spans="2:18" ht="14.25" thickBot="1">
      <c r="B57" s="25" t="s">
        <v>72</v>
      </c>
      <c r="C57" s="22">
        <v>721</v>
      </c>
      <c r="D57" s="22">
        <v>833</v>
      </c>
      <c r="E57" s="22">
        <v>844</v>
      </c>
      <c r="F57" s="23">
        <f>+D57+E57</f>
        <v>1677</v>
      </c>
      <c r="H57" s="20" t="s">
        <v>151</v>
      </c>
      <c r="I57" s="2">
        <v>158</v>
      </c>
      <c r="J57" s="2">
        <v>165</v>
      </c>
      <c r="K57" s="2">
        <v>185</v>
      </c>
      <c r="L57" s="3">
        <f>+J57+K57</f>
        <v>350</v>
      </c>
      <c r="N57" s="68" t="s">
        <v>30</v>
      </c>
      <c r="O57" s="2">
        <v>125</v>
      </c>
      <c r="P57" s="2">
        <v>193</v>
      </c>
      <c r="Q57" s="2">
        <v>199</v>
      </c>
      <c r="R57" s="3">
        <f>+P57+Q57</f>
        <v>392</v>
      </c>
    </row>
    <row r="58" spans="2:18" ht="15" thickBot="1" thickTop="1">
      <c r="B58" s="24" t="s">
        <v>8</v>
      </c>
      <c r="C58" s="8">
        <f>SUM(C53:C57)</f>
        <v>3094</v>
      </c>
      <c r="D58" s="8">
        <f>SUM(D53:D57)</f>
        <v>3533</v>
      </c>
      <c r="E58" s="8">
        <f>SUM(E53:E57)</f>
        <v>3780</v>
      </c>
      <c r="F58" s="11">
        <f>SUM(F53:F57)</f>
        <v>7313</v>
      </c>
      <c r="H58" s="20" t="s">
        <v>152</v>
      </c>
      <c r="I58" s="2">
        <v>515</v>
      </c>
      <c r="J58" s="2">
        <v>509</v>
      </c>
      <c r="K58" s="2">
        <v>537</v>
      </c>
      <c r="L58" s="3">
        <f>+J58+K58</f>
        <v>1046</v>
      </c>
      <c r="N58" s="65" t="s">
        <v>28</v>
      </c>
      <c r="O58" s="66">
        <v>111</v>
      </c>
      <c r="P58" s="66">
        <v>182</v>
      </c>
      <c r="Q58" s="66">
        <v>178</v>
      </c>
      <c r="R58" s="67">
        <f>+P58+Q58</f>
        <v>360</v>
      </c>
    </row>
    <row r="59" spans="8:18" ht="14.25" thickBot="1">
      <c r="H59" s="25" t="s">
        <v>153</v>
      </c>
      <c r="I59" s="22">
        <v>315</v>
      </c>
      <c r="J59" s="22">
        <v>239</v>
      </c>
      <c r="K59" s="22">
        <v>339</v>
      </c>
      <c r="L59" s="23">
        <f>+J59+K59</f>
        <v>578</v>
      </c>
      <c r="N59" s="24" t="s">
        <v>8</v>
      </c>
      <c r="O59" s="8">
        <f>SUM(O54:O58)</f>
        <v>604</v>
      </c>
      <c r="P59" s="8">
        <f>SUM(P54:P58)</f>
        <v>708</v>
      </c>
      <c r="Q59" s="8">
        <f>SUM(Q54:Q58)</f>
        <v>695</v>
      </c>
      <c r="R59" s="8">
        <f>SUM(R54:R58)</f>
        <v>1403</v>
      </c>
    </row>
    <row r="60" spans="8:12" ht="15" thickBot="1" thickTop="1">
      <c r="H60" s="24" t="s">
        <v>8</v>
      </c>
      <c r="I60" s="8">
        <f>SUM(I56:I59)</f>
        <v>992</v>
      </c>
      <c r="J60" s="8">
        <f>SUM(J56:J59)</f>
        <v>917</v>
      </c>
      <c r="K60" s="8">
        <f>SUM(K56:K59)</f>
        <v>1062</v>
      </c>
      <c r="L60" s="11">
        <f>SUM(L56:L59)</f>
        <v>1979</v>
      </c>
    </row>
  </sheetData>
  <mergeCells count="29">
    <mergeCell ref="B2:B4"/>
    <mergeCell ref="C2:C3"/>
    <mergeCell ref="D2:F2"/>
    <mergeCell ref="I2:R4"/>
    <mergeCell ref="V6:X6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1:U52"/>
    <mergeCell ref="V51:V52"/>
    <mergeCell ref="W51:W52"/>
    <mergeCell ref="X51:X52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2012-02-01T01:55:15Z</cp:lastPrinted>
  <dcterms:created xsi:type="dcterms:W3CDTF">2005-06-10T05:19:04Z</dcterms:created>
  <dcterms:modified xsi:type="dcterms:W3CDTF">2012-02-01T02:45:55Z</dcterms:modified>
  <cp:category/>
  <cp:version/>
  <cp:contentType/>
  <cp:contentStatus/>
</cp:coreProperties>
</file>