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yamamotomichi\Desktop\"/>
    </mc:Choice>
  </mc:AlternateContent>
  <bookViews>
    <workbookView xWindow="600" yWindow="120" windowWidth="19395" windowHeight="8010"/>
  </bookViews>
  <sheets>
    <sheet name="就労Ａ・Ｂ　就労移行" sheetId="5" r:id="rId1"/>
  </sheets>
  <calcPr calcId="162913"/>
</workbook>
</file>

<file path=xl/calcChain.xml><?xml version="1.0" encoding="utf-8"?>
<calcChain xmlns="http://schemas.openxmlformats.org/spreadsheetml/2006/main">
  <c r="Q21" i="5" l="1"/>
  <c r="U21" i="5" s="1"/>
  <c r="D28" i="5" s="1"/>
  <c r="Q7" i="5"/>
  <c r="U7" i="5" s="1"/>
  <c r="H28" i="5" l="1"/>
  <c r="J28" i="5"/>
  <c r="D25" i="5"/>
  <c r="D24" i="5"/>
  <c r="D10" i="5"/>
  <c r="H10" i="5" s="1"/>
  <c r="D13" i="5"/>
  <c r="D11" i="5"/>
  <c r="H11" i="5" s="1"/>
  <c r="H24" i="5" l="1"/>
  <c r="J24" i="5"/>
  <c r="H25" i="5"/>
  <c r="J25" i="5"/>
  <c r="J10" i="5"/>
  <c r="J13" i="5" s="1"/>
  <c r="J11" i="5"/>
  <c r="H13" i="5"/>
  <c r="J26" i="5" l="1"/>
</calcChain>
</file>

<file path=xl/sharedStrings.xml><?xml version="1.0" encoding="utf-8"?>
<sst xmlns="http://schemas.openxmlformats.org/spreadsheetml/2006/main" count="112" uniqueCount="64">
  <si>
    <t>利用者延数　　　　　　　　　　　　　　　　　　　計</t>
    <rPh sb="0" eb="3">
      <t>リヨウシャ</t>
    </rPh>
    <rPh sb="3" eb="4">
      <t>ノ</t>
    </rPh>
    <rPh sb="4" eb="5">
      <t>スウ</t>
    </rPh>
    <rPh sb="24" eb="25">
      <t>ケイ</t>
    </rPh>
    <phoneticPr fontId="2"/>
  </si>
  <si>
    <t>延べ開所日数</t>
    <rPh sb="0" eb="1">
      <t>ノ</t>
    </rPh>
    <rPh sb="2" eb="4">
      <t>カイショ</t>
    </rPh>
    <rPh sb="4" eb="6">
      <t>ニッスウ</t>
    </rPh>
    <phoneticPr fontId="2"/>
  </si>
  <si>
    <t>4月</t>
    <rPh sb="1" eb="2">
      <t>ガツ</t>
    </rPh>
    <phoneticPr fontId="2"/>
  </si>
  <si>
    <t>5月</t>
  </si>
  <si>
    <t>6月</t>
  </si>
  <si>
    <t>7月</t>
  </si>
  <si>
    <t>8月</t>
  </si>
  <si>
    <t>9月</t>
  </si>
  <si>
    <t>10月</t>
  </si>
  <si>
    <t>11月</t>
  </si>
  <si>
    <t>12月</t>
  </si>
  <si>
    <t>1月</t>
  </si>
  <si>
    <t>2月</t>
  </si>
  <si>
    <t>3月</t>
  </si>
  <si>
    <t>Ａ　（人）</t>
    <rPh sb="3" eb="4">
      <t>ニン</t>
    </rPh>
    <phoneticPr fontId="2"/>
  </si>
  <si>
    <t>Ｂ　（日）</t>
    <rPh sb="3" eb="4">
      <t>ヒ</t>
    </rPh>
    <phoneticPr fontId="2"/>
  </si>
  <si>
    <t>Ａ／Ｂ　　（人／日）</t>
    <rPh sb="6" eb="7">
      <t>ニン</t>
    </rPh>
    <rPh sb="8" eb="9">
      <t>ニチ</t>
    </rPh>
    <phoneticPr fontId="2"/>
  </si>
  <si>
    <t>ア</t>
  </si>
  <si>
    <t>人員配置</t>
    <rPh sb="0" eb="2">
      <t>ジンイン</t>
    </rPh>
    <rPh sb="2" eb="4">
      <t>ハイチ</t>
    </rPh>
    <phoneticPr fontId="9"/>
  </si>
  <si>
    <t>平均利用者数</t>
    <rPh sb="0" eb="2">
      <t>ヘイキン</t>
    </rPh>
    <rPh sb="2" eb="4">
      <t>リヨウ</t>
    </rPh>
    <rPh sb="4" eb="5">
      <t>シャ</t>
    </rPh>
    <rPh sb="5" eb="6">
      <t>スウ</t>
    </rPh>
    <phoneticPr fontId="9"/>
  </si>
  <si>
    <t>人　　÷</t>
    <rPh sb="0" eb="1">
      <t>ニン</t>
    </rPh>
    <phoneticPr fontId="9"/>
  </si>
  <si>
    <t>必要処遇職員数</t>
    <rPh sb="0" eb="2">
      <t>ヒツヨウ</t>
    </rPh>
    <rPh sb="2" eb="4">
      <t>ショグウ</t>
    </rPh>
    <rPh sb="4" eb="6">
      <t>ショクイン</t>
    </rPh>
    <rPh sb="6" eb="7">
      <t>スウ</t>
    </rPh>
    <phoneticPr fontId="9"/>
  </si>
  <si>
    <t xml:space="preserve"> 　＝</t>
    <phoneticPr fontId="9"/>
  </si>
  <si>
    <t xml:space="preserve"> 人</t>
    <rPh sb="1" eb="2">
      <t>ニン</t>
    </rPh>
    <phoneticPr fontId="9"/>
  </si>
  <si>
    <t>←に入力してください。</t>
    <rPh sb="2" eb="4">
      <t>ニュウリョク</t>
    </rPh>
    <phoneticPr fontId="9"/>
  </si>
  <si>
    <t>サービス費Ⅰ</t>
    <rPh sb="4" eb="5">
      <t>ヒ</t>
    </rPh>
    <phoneticPr fontId="9"/>
  </si>
  <si>
    <t>サービス費Ⅱ</t>
    <rPh sb="4" eb="5">
      <t>ヒ</t>
    </rPh>
    <phoneticPr fontId="9"/>
  </si>
  <si>
    <t>サービス費</t>
    <rPh sb="4" eb="5">
      <t>ヒ</t>
    </rPh>
    <phoneticPr fontId="9"/>
  </si>
  <si>
    <t>Ⅰ</t>
    <phoneticPr fontId="9"/>
  </si>
  <si>
    <t>Ⅱ</t>
    <phoneticPr fontId="9"/>
  </si>
  <si>
    <t>7.5:1</t>
    <phoneticPr fontId="9"/>
  </si>
  <si>
    <t>10:1</t>
    <phoneticPr fontId="9"/>
  </si>
  <si>
    <t>人　　÷</t>
    <rPh sb="0" eb="1">
      <t>ニン</t>
    </rPh>
    <phoneticPr fontId="9"/>
  </si>
  <si>
    <t>6:1</t>
    <phoneticPr fontId="9"/>
  </si>
  <si>
    <t>＝</t>
    <phoneticPr fontId="9"/>
  </si>
  <si>
    <t xml:space="preserve"> 人</t>
    <rPh sb="1" eb="2">
      <t>ニン</t>
    </rPh>
    <phoneticPr fontId="9"/>
  </si>
  <si>
    <t>←</t>
    <phoneticPr fontId="9"/>
  </si>
  <si>
    <t>利用年月</t>
    <rPh sb="0" eb="2">
      <t>リヨウ</t>
    </rPh>
    <rPh sb="2" eb="4">
      <t>ネンゲツ</t>
    </rPh>
    <phoneticPr fontId="9"/>
  </si>
  <si>
    <t>利用者延べ人数</t>
    <rPh sb="0" eb="3">
      <t>リヨウシャ</t>
    </rPh>
    <rPh sb="3" eb="4">
      <t>ノ</t>
    </rPh>
    <rPh sb="5" eb="7">
      <t>ニンズウ</t>
    </rPh>
    <phoneticPr fontId="9"/>
  </si>
  <si>
    <t>平均利用者数・人員計算表</t>
    <rPh sb="0" eb="2">
      <t>ヘイキン</t>
    </rPh>
    <rPh sb="2" eb="4">
      <t>リヨウ</t>
    </rPh>
    <rPh sb="4" eb="5">
      <t>シャ</t>
    </rPh>
    <rPh sb="5" eb="6">
      <t>スウ</t>
    </rPh>
    <rPh sb="7" eb="9">
      <t>ジンイン</t>
    </rPh>
    <rPh sb="9" eb="11">
      <t>ケイサン</t>
    </rPh>
    <rPh sb="11" eb="12">
      <t>ヒョウ</t>
    </rPh>
    <phoneticPr fontId="2"/>
  </si>
  <si>
    <t>（就労継続支援Ａ・Ｂ型）</t>
  </si>
  <si>
    <t>（就労移行支援）</t>
    <rPh sb="3" eb="5">
      <t>イコウ</t>
    </rPh>
    <rPh sb="5" eb="7">
      <t>シエン</t>
    </rPh>
    <phoneticPr fontId="9"/>
  </si>
  <si>
    <t>職業指導員及び生活支援員</t>
    <rPh sb="0" eb="2">
      <t>ショクギョウ</t>
    </rPh>
    <rPh sb="2" eb="5">
      <t>シドウイン</t>
    </rPh>
    <rPh sb="5" eb="6">
      <t>オヨ</t>
    </rPh>
    <rPh sb="7" eb="9">
      <t>セイカツ</t>
    </rPh>
    <rPh sb="9" eb="11">
      <t>シエン</t>
    </rPh>
    <rPh sb="11" eb="12">
      <t>イン</t>
    </rPh>
    <phoneticPr fontId="9"/>
  </si>
  <si>
    <t>6:1</t>
    <phoneticPr fontId="9"/>
  </si>
  <si>
    <t>就労支援員</t>
    <rPh sb="0" eb="2">
      <t>シュウロウ</t>
    </rPh>
    <rPh sb="2" eb="4">
      <t>シエン</t>
    </rPh>
    <rPh sb="4" eb="5">
      <t>イン</t>
    </rPh>
    <phoneticPr fontId="9"/>
  </si>
  <si>
    <t>15:1</t>
    <phoneticPr fontId="9"/>
  </si>
  <si>
    <t>職業指導員又は生活支援員の１人以上は常勤</t>
    <rPh sb="0" eb="2">
      <t>ショクギョウ</t>
    </rPh>
    <rPh sb="2" eb="5">
      <t>シドウイン</t>
    </rPh>
    <rPh sb="5" eb="6">
      <t>マタ</t>
    </rPh>
    <rPh sb="7" eb="9">
      <t>セイカツ</t>
    </rPh>
    <rPh sb="9" eb="11">
      <t>シエン</t>
    </rPh>
    <rPh sb="11" eb="12">
      <t>イン</t>
    </rPh>
    <rPh sb="14" eb="15">
      <t>ヒト</t>
    </rPh>
    <rPh sb="15" eb="17">
      <t>イジョウ</t>
    </rPh>
    <rPh sb="18" eb="20">
      <t>ジョウキン</t>
    </rPh>
    <phoneticPr fontId="9"/>
  </si>
  <si>
    <t>必要処遇職員は、職業指導員・生活支援員が該当する</t>
    <rPh sb="0" eb="2">
      <t>ヒツヨウ</t>
    </rPh>
    <rPh sb="2" eb="4">
      <t>ショグウ</t>
    </rPh>
    <rPh sb="4" eb="6">
      <t>ショクイン</t>
    </rPh>
    <rPh sb="8" eb="10">
      <t>ショクギョウ</t>
    </rPh>
    <rPh sb="10" eb="13">
      <t>シドウイン</t>
    </rPh>
    <rPh sb="14" eb="16">
      <t>セイカツ</t>
    </rPh>
    <rPh sb="16" eb="18">
      <t>シエン</t>
    </rPh>
    <rPh sb="18" eb="19">
      <t>イン</t>
    </rPh>
    <rPh sb="20" eb="22">
      <t>ガイトウ</t>
    </rPh>
    <phoneticPr fontId="9"/>
  </si>
  <si>
    <t>10:1</t>
    <phoneticPr fontId="9"/>
  </si>
  <si>
    <t>※　上記の計算は、あん摩・はり師・きゅう師の学校、又は養成学校の場合の人員基準</t>
    <rPh sb="2" eb="4">
      <t>ジョウキ</t>
    </rPh>
    <rPh sb="5" eb="7">
      <t>ケイサン</t>
    </rPh>
    <rPh sb="11" eb="12">
      <t>マ</t>
    </rPh>
    <rPh sb="15" eb="16">
      <t>シ</t>
    </rPh>
    <rPh sb="20" eb="21">
      <t>シ</t>
    </rPh>
    <rPh sb="22" eb="24">
      <t>ガッコウ</t>
    </rPh>
    <rPh sb="25" eb="26">
      <t>マタ</t>
    </rPh>
    <rPh sb="27" eb="29">
      <t>ヨウセイ</t>
    </rPh>
    <rPh sb="29" eb="31">
      <t>ガッコウ</t>
    </rPh>
    <rPh sb="32" eb="34">
      <t>バアイ</t>
    </rPh>
    <rPh sb="35" eb="37">
      <t>ジンイン</t>
    </rPh>
    <rPh sb="37" eb="39">
      <t>キジュン</t>
    </rPh>
    <phoneticPr fontId="9"/>
  </si>
  <si>
    <t>目標工賃達成指導員配置加算（B型のみ）</t>
    <rPh sb="0" eb="2">
      <t>モクヒョウ</t>
    </rPh>
    <rPh sb="2" eb="4">
      <t>コウチン</t>
    </rPh>
    <rPh sb="4" eb="6">
      <t>タッセイ</t>
    </rPh>
    <rPh sb="6" eb="9">
      <t>シドウイン</t>
    </rPh>
    <rPh sb="9" eb="11">
      <t>ハイチ</t>
    </rPh>
    <rPh sb="11" eb="13">
      <t>カサン</t>
    </rPh>
    <rPh sb="15" eb="16">
      <t>ガタ</t>
    </rPh>
    <phoneticPr fontId="9"/>
  </si>
  <si>
    <t>１人以上は常勤配置が必要</t>
    <rPh sb="1" eb="2">
      <t>ヒト</t>
    </rPh>
    <rPh sb="2" eb="4">
      <t>イジョウ</t>
    </rPh>
    <rPh sb="5" eb="7">
      <t>ジョウキン</t>
    </rPh>
    <rPh sb="7" eb="9">
      <t>ハイチ</t>
    </rPh>
    <rPh sb="10" eb="12">
      <t>ヒツヨウ</t>
    </rPh>
    <phoneticPr fontId="9"/>
  </si>
  <si>
    <r>
      <t>1日あたり平均利用者数　　　　　　　　　　　　　　　　　　　　　　　　　　　　　　　　　　　</t>
    </r>
    <r>
      <rPr>
        <sz val="8"/>
        <rFont val="ＭＳ ゴシック"/>
        <family val="3"/>
        <charset val="128"/>
      </rPr>
      <t>　（小数点第2位以下を　　　　　　　　　　　　　　　切り上げる）</t>
    </r>
    <rPh sb="1" eb="2">
      <t>ヒ</t>
    </rPh>
    <rPh sb="5" eb="7">
      <t>ヘイキン</t>
    </rPh>
    <rPh sb="7" eb="9">
      <t>リヨウ</t>
    </rPh>
    <rPh sb="9" eb="10">
      <t>シャ</t>
    </rPh>
    <rPh sb="10" eb="11">
      <t>スウ</t>
    </rPh>
    <rPh sb="48" eb="51">
      <t>ショウスウテン</t>
    </rPh>
    <rPh sb="51" eb="52">
      <t>ダイ</t>
    </rPh>
    <rPh sb="53" eb="54">
      <t>イ</t>
    </rPh>
    <rPh sb="54" eb="56">
      <t>イカ</t>
    </rPh>
    <rPh sb="72" eb="73">
      <t>キ</t>
    </rPh>
    <rPh sb="74" eb="75">
      <t>ア</t>
    </rPh>
    <phoneticPr fontId="2"/>
  </si>
  <si>
    <t>事業所名：</t>
    <rPh sb="0" eb="3">
      <t>ジギョウショ</t>
    </rPh>
    <rPh sb="3" eb="4">
      <t>ナ</t>
    </rPh>
    <phoneticPr fontId="2"/>
  </si>
  <si>
    <t>【保護解除ﾊﾟｽﾜｰﾄﾞは「１１１１」です。年度の記入や書式変更など必要に応じ保護を解除してご利用ください。】</t>
    <rPh sb="22" eb="24">
      <t>ネンド</t>
    </rPh>
    <rPh sb="25" eb="27">
      <t>キニュウ</t>
    </rPh>
    <rPh sb="28" eb="30">
      <t>ショシキ</t>
    </rPh>
    <rPh sb="30" eb="32">
      <t>ヘンコウ</t>
    </rPh>
    <rPh sb="34" eb="36">
      <t>ヒツヨウ</t>
    </rPh>
    <rPh sb="37" eb="38">
      <t>オウ</t>
    </rPh>
    <rPh sb="39" eb="41">
      <t>ホゴ</t>
    </rPh>
    <rPh sb="42" eb="44">
      <t>カイジョ</t>
    </rPh>
    <rPh sb="47" eb="49">
      <t>リヨウ</t>
    </rPh>
    <phoneticPr fontId="9"/>
  </si>
  <si>
    <t>　　年</t>
    <rPh sb="2" eb="3">
      <t>ネン</t>
    </rPh>
    <phoneticPr fontId="2"/>
  </si>
  <si>
    <t>　　　年</t>
    <phoneticPr fontId="9"/>
  </si>
  <si>
    <t>　　　年</t>
    <rPh sb="3" eb="4">
      <t>ネン</t>
    </rPh>
    <phoneticPr fontId="2"/>
  </si>
  <si>
    <t>　　　年</t>
    <phoneticPr fontId="9"/>
  </si>
  <si>
    <t xml:space="preserve">サービス費Ⅰを算定する就B事業所において、目標工賃達成指導員を常勤換算方法で１人以上配置し（平成２７年度制度改正から）、当該目標工賃達成指導員、職業指導員及び生活支援員の総数が常勤換算で６：１以上の配置を満たした数
</t>
    <rPh sb="4" eb="5">
      <t>ヒ</t>
    </rPh>
    <rPh sb="7" eb="9">
      <t>サンテイ</t>
    </rPh>
    <rPh sb="11" eb="12">
      <t>シュウ</t>
    </rPh>
    <rPh sb="13" eb="16">
      <t>ジギョウショ</t>
    </rPh>
    <rPh sb="21" eb="23">
      <t>モクヒョウ</t>
    </rPh>
    <rPh sb="23" eb="25">
      <t>コウチン</t>
    </rPh>
    <rPh sb="25" eb="27">
      <t>タッセイ</t>
    </rPh>
    <rPh sb="27" eb="30">
      <t>シドウイン</t>
    </rPh>
    <rPh sb="60" eb="62">
      <t>トウガイ</t>
    </rPh>
    <rPh sb="62" eb="64">
      <t>モクヒョウ</t>
    </rPh>
    <rPh sb="64" eb="66">
      <t>コウチン</t>
    </rPh>
    <rPh sb="66" eb="68">
      <t>タッセイ</t>
    </rPh>
    <rPh sb="68" eb="71">
      <t>シドウイン</t>
    </rPh>
    <rPh sb="72" eb="74">
      <t>ショクギョウ</t>
    </rPh>
    <rPh sb="74" eb="77">
      <t>シドウイン</t>
    </rPh>
    <rPh sb="77" eb="78">
      <t>オヨ</t>
    </rPh>
    <rPh sb="79" eb="81">
      <t>セイカツ</t>
    </rPh>
    <rPh sb="81" eb="83">
      <t>シエン</t>
    </rPh>
    <rPh sb="83" eb="84">
      <t>イン</t>
    </rPh>
    <rPh sb="85" eb="87">
      <t>ソウスウ</t>
    </rPh>
    <rPh sb="88" eb="90">
      <t>ジョウキン</t>
    </rPh>
    <rPh sb="90" eb="92">
      <t>カンサン</t>
    </rPh>
    <rPh sb="96" eb="98">
      <t>イジョウ</t>
    </rPh>
    <rPh sb="99" eb="101">
      <t>ハイチ</t>
    </rPh>
    <rPh sb="102" eb="103">
      <t>ミ</t>
    </rPh>
    <rPh sb="106" eb="107">
      <t>カズ</t>
    </rPh>
    <phoneticPr fontId="9"/>
  </si>
  <si>
    <t xml:space="preserve"> 人　　　⇒</t>
    <rPh sb="1" eb="2">
      <t>ニン</t>
    </rPh>
    <phoneticPr fontId="9"/>
  </si>
  <si>
    <t xml:space="preserve"> 人 　　⇒</t>
    <rPh sb="1" eb="2">
      <t>ニン</t>
    </rPh>
    <phoneticPr fontId="9"/>
  </si>
  <si>
    <t xml:space="preserve"> 人 　　⇒</t>
    <phoneticPr fontId="9"/>
  </si>
  <si>
    <t xml:space="preserve"> 人</t>
    <rPh sb="1" eb="2">
      <t>ヒト</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</si>
</sst>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 "/>
  </numFmts>
  <fonts count="19"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0"/>
      <name val="ＭＳ ゴシック"/>
      <family val="3"/>
      <charset val="128"/>
    </font>
    <font>
      <sz val="12"/>
      <name val="ＭＳ Ｐゴシック"/>
      <family val="3"/>
      <charset val="128"/>
    </font>
    <font>
      <sz val="18"/>
      <name val="ＭＳ ゴシック"/>
      <family val="3"/>
      <charset val="128"/>
    </font>
    <font>
      <sz val="18"/>
      <name val="ＭＳ Ｐゴシック"/>
      <family val="3"/>
      <charset val="128"/>
    </font>
    <font>
      <sz val="6"/>
      <name val="ＭＳ Ｐゴシック"/>
      <family val="2"/>
      <charset val="128"/>
      <scheme val="minor"/>
    </font>
    <font>
      <sz val="11"/>
      <color theme="1"/>
      <name val="ＭＳ Ｐゴシック"/>
      <family val="2"/>
      <charset val="128"/>
      <scheme val="minor"/>
    </font>
    <font>
      <i/>
      <sz val="18"/>
      <name val="ＭＳ ゴシック"/>
      <family val="3"/>
      <charset val="128"/>
    </font>
    <font>
      <i/>
      <sz val="11"/>
      <name val="ＭＳ ゴシック"/>
      <family val="3"/>
      <charset val="128"/>
    </font>
    <font>
      <sz val="24"/>
      <name val="ＭＳ ゴシック"/>
      <family val="3"/>
      <charset val="128"/>
    </font>
    <font>
      <i/>
      <sz val="11"/>
      <name val="ＭＳ Ｐゴシック"/>
      <family val="3"/>
      <charset val="128"/>
    </font>
    <font>
      <b/>
      <sz val="14"/>
      <name val="ＭＳ Ｐゴシック"/>
      <family val="3"/>
      <charset val="128"/>
    </font>
    <font>
      <sz val="11"/>
      <color rgb="FFFF0000"/>
      <name val="ＭＳ ゴシック"/>
      <family val="3"/>
      <charset val="128"/>
    </font>
    <font>
      <sz val="14"/>
      <color rgb="FFFF0000"/>
      <name val="ＭＳ Ｐゴシック"/>
      <family val="3"/>
      <charset val="128"/>
    </font>
    <font>
      <sz val="18"/>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35">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otted">
        <color indexed="64"/>
      </bottom>
      <diagonal/>
    </border>
    <border>
      <left/>
      <right/>
      <top style="dotted">
        <color indexed="64"/>
      </top>
      <bottom style="medium">
        <color indexed="64"/>
      </bottom>
      <diagonal/>
    </border>
    <border>
      <left/>
      <right/>
      <top/>
      <bottom style="dashDot">
        <color indexed="64"/>
      </bottom>
      <diagonal/>
    </border>
    <border>
      <left/>
      <right/>
      <top style="dashDot">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38" fontId="10" fillId="0" borderId="0" applyFont="0" applyFill="0" applyBorder="0" applyAlignment="0" applyProtection="0">
      <alignment vertical="center"/>
    </xf>
  </cellStyleXfs>
  <cellXfs count="138">
    <xf numFmtId="0" fontId="0" fillId="0" borderId="0" xfId="0">
      <alignment vertical="center"/>
    </xf>
    <xf numFmtId="0" fontId="1" fillId="0" borderId="0" xfId="1">
      <alignment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6" fillId="0" borderId="0" xfId="1" applyFont="1" applyBorder="1" applyAlignment="1">
      <alignment horizontal="distributed" vertical="center"/>
    </xf>
    <xf numFmtId="0" fontId="3" fillId="0" borderId="0" xfId="1" applyFont="1" applyBorder="1">
      <alignment vertical="center"/>
    </xf>
    <xf numFmtId="0" fontId="3" fillId="0" borderId="7" xfId="1" applyFont="1" applyBorder="1" applyAlignment="1">
      <alignment horizontal="center" vertical="center" wrapText="1"/>
    </xf>
    <xf numFmtId="0" fontId="3" fillId="0" borderId="17" xfId="1" applyFont="1" applyBorder="1" applyAlignment="1">
      <alignment horizontal="center" vertical="center" wrapText="1"/>
    </xf>
    <xf numFmtId="0" fontId="7" fillId="0" borderId="0" xfId="1" applyFont="1" applyBorder="1" applyAlignment="1">
      <alignment horizontal="center" vertical="center"/>
    </xf>
    <xf numFmtId="0" fontId="0" fillId="0" borderId="0" xfId="0" applyBorder="1">
      <alignment vertical="center"/>
    </xf>
    <xf numFmtId="0" fontId="6" fillId="0" borderId="0" xfId="1" applyFont="1" applyBorder="1" applyAlignment="1">
      <alignment vertical="center"/>
    </xf>
    <xf numFmtId="0" fontId="11" fillId="0" borderId="0" xfId="1" applyFont="1" applyBorder="1">
      <alignment vertical="center"/>
    </xf>
    <xf numFmtId="0" fontId="7" fillId="0" borderId="0" xfId="1" applyFont="1" applyBorder="1">
      <alignment vertical="center"/>
    </xf>
    <xf numFmtId="176" fontId="3" fillId="0" borderId="29" xfId="1" applyNumberFormat="1" applyFont="1" applyBorder="1">
      <alignment vertical="center"/>
    </xf>
    <xf numFmtId="176" fontId="3" fillId="0" borderId="30" xfId="1" applyNumberFormat="1" applyFont="1" applyBorder="1">
      <alignment vertical="center"/>
    </xf>
    <xf numFmtId="0" fontId="1" fillId="0" borderId="0" xfId="1" applyFont="1">
      <alignment vertical="center"/>
    </xf>
    <xf numFmtId="0" fontId="1" fillId="0" borderId="0" xfId="1" applyFont="1" applyBorder="1" applyAlignment="1">
      <alignment horizontal="center" vertical="center" wrapText="1"/>
    </xf>
    <xf numFmtId="0" fontId="1" fillId="0" borderId="18" xfId="1" applyFont="1" applyBorder="1" applyAlignment="1">
      <alignment horizontal="center" vertical="center" wrapText="1"/>
    </xf>
    <xf numFmtId="0" fontId="1" fillId="0" borderId="18" xfId="1" applyFont="1" applyBorder="1" applyAlignment="1">
      <alignment horizontal="center" vertical="center"/>
    </xf>
    <xf numFmtId="38" fontId="7" fillId="0" borderId="0" xfId="2" applyFont="1" applyBorder="1">
      <alignment vertical="center"/>
    </xf>
    <xf numFmtId="0" fontId="1" fillId="0" borderId="0" xfId="1" applyFont="1" applyBorder="1" applyAlignment="1">
      <alignment horizontal="center" vertical="center"/>
    </xf>
    <xf numFmtId="0" fontId="11" fillId="0" borderId="0" xfId="1" applyFont="1" applyBorder="1" applyAlignment="1">
      <alignment vertical="center"/>
    </xf>
    <xf numFmtId="176" fontId="11" fillId="0" borderId="0" xfId="1" applyNumberFormat="1" applyFont="1" applyBorder="1">
      <alignment vertical="center"/>
    </xf>
    <xf numFmtId="0" fontId="3" fillId="0" borderId="21" xfId="1" applyFont="1" applyBorder="1" applyAlignment="1">
      <alignment horizontal="center" vertical="center"/>
    </xf>
    <xf numFmtId="0" fontId="3" fillId="2" borderId="0" xfId="1" applyFont="1" applyFill="1" applyBorder="1" applyAlignment="1">
      <alignment horizontal="center" vertical="center"/>
    </xf>
    <xf numFmtId="0" fontId="1" fillId="0" borderId="0" xfId="1" applyFont="1" applyBorder="1" applyAlignment="1">
      <alignment vertical="center"/>
    </xf>
    <xf numFmtId="176" fontId="3" fillId="0" borderId="0" xfId="1" applyNumberFormat="1" applyFont="1" applyBorder="1" applyAlignment="1">
      <alignment horizontal="center" vertical="center"/>
    </xf>
    <xf numFmtId="0" fontId="12" fillId="2" borderId="0" xfId="1" applyFont="1" applyFill="1" applyBorder="1" applyAlignment="1">
      <alignment horizontal="center" vertical="center"/>
    </xf>
    <xf numFmtId="0" fontId="14" fillId="0" borderId="0" xfId="1" applyFont="1" applyBorder="1" applyAlignment="1">
      <alignment vertical="center"/>
    </xf>
    <xf numFmtId="176" fontId="12" fillId="2" borderId="0" xfId="1" applyNumberFormat="1" applyFont="1" applyFill="1" applyBorder="1" applyAlignment="1">
      <alignment horizontal="center" vertical="center"/>
    </xf>
    <xf numFmtId="0" fontId="3" fillId="0" borderId="20" xfId="1" applyFont="1" applyBorder="1">
      <alignment vertical="center"/>
    </xf>
    <xf numFmtId="0" fontId="3" fillId="0" borderId="0" xfId="1" applyFont="1" applyBorder="1" applyAlignment="1">
      <alignment horizontal="center" vertical="center"/>
    </xf>
    <xf numFmtId="176" fontId="7" fillId="0" borderId="29" xfId="1" applyNumberFormat="1" applyFont="1" applyBorder="1" applyAlignment="1">
      <alignment vertical="center"/>
    </xf>
    <xf numFmtId="49" fontId="7" fillId="0" borderId="29" xfId="1" applyNumberFormat="1" applyFont="1" applyBorder="1" applyAlignment="1">
      <alignment horizontal="center" vertical="center"/>
    </xf>
    <xf numFmtId="49" fontId="7" fillId="0" borderId="30" xfId="1" applyNumberFormat="1" applyFont="1" applyBorder="1" applyAlignment="1">
      <alignment horizontal="center" vertical="center"/>
    </xf>
    <xf numFmtId="0" fontId="1" fillId="0" borderId="0" xfId="1" applyFont="1" applyBorder="1" applyAlignment="1">
      <alignment horizontal="distributed" vertical="center"/>
    </xf>
    <xf numFmtId="49" fontId="5" fillId="0" borderId="0" xfId="1" applyNumberFormat="1" applyFont="1" applyBorder="1" applyAlignment="1">
      <alignment horizontal="center" vertical="center"/>
    </xf>
    <xf numFmtId="49" fontId="5" fillId="0" borderId="8" xfId="1" applyNumberFormat="1" applyFont="1" applyBorder="1" applyAlignment="1">
      <alignment horizontal="center" vertical="center"/>
    </xf>
    <xf numFmtId="176" fontId="7" fillId="0" borderId="30" xfId="1" applyNumberFormat="1" applyFont="1" applyBorder="1">
      <alignment vertical="center"/>
    </xf>
    <xf numFmtId="0" fontId="3" fillId="0" borderId="28" xfId="1" applyFont="1" applyBorder="1">
      <alignment vertical="center"/>
    </xf>
    <xf numFmtId="0" fontId="1" fillId="0" borderId="31" xfId="1" applyFont="1" applyBorder="1" applyAlignment="1">
      <alignment horizontal="distributed" vertical="center"/>
    </xf>
    <xf numFmtId="49" fontId="5" fillId="0" borderId="31" xfId="1" applyNumberFormat="1" applyFont="1" applyBorder="1" applyAlignment="1">
      <alignment horizontal="center" vertical="center"/>
    </xf>
    <xf numFmtId="49" fontId="5" fillId="0" borderId="32" xfId="1" applyNumberFormat="1" applyFont="1" applyBorder="1" applyAlignment="1">
      <alignment horizontal="center" vertical="center"/>
    </xf>
    <xf numFmtId="0" fontId="3" fillId="0" borderId="32" xfId="1" applyFont="1" applyBorder="1" applyAlignment="1">
      <alignment horizontal="center" vertical="center"/>
    </xf>
    <xf numFmtId="176" fontId="12" fillId="2" borderId="31" xfId="1" applyNumberFormat="1" applyFont="1" applyFill="1" applyBorder="1" applyAlignment="1">
      <alignment horizontal="center" vertical="center"/>
    </xf>
    <xf numFmtId="0" fontId="14" fillId="0" borderId="32" xfId="1" applyFont="1" applyBorder="1" applyAlignment="1">
      <alignment vertical="center"/>
    </xf>
    <xf numFmtId="0" fontId="12" fillId="2" borderId="31" xfId="1" applyFont="1" applyFill="1" applyBorder="1" applyAlignment="1">
      <alignment horizontal="center" vertical="center"/>
    </xf>
    <xf numFmtId="0" fontId="11" fillId="0" borderId="31" xfId="1" applyFont="1" applyBorder="1">
      <alignment vertical="center"/>
    </xf>
    <xf numFmtId="0" fontId="7" fillId="0" borderId="32" xfId="1" applyFont="1" applyBorder="1">
      <alignment vertical="center"/>
    </xf>
    <xf numFmtId="0" fontId="1" fillId="0" borderId="32" xfId="1" applyFont="1" applyBorder="1">
      <alignment vertical="center"/>
    </xf>
    <xf numFmtId="0" fontId="8" fillId="0" borderId="32" xfId="1" applyFont="1" applyBorder="1" applyAlignment="1">
      <alignment horizontal="left" vertical="center"/>
    </xf>
    <xf numFmtId="0" fontId="3" fillId="0" borderId="32" xfId="1" applyFont="1" applyBorder="1" applyAlignment="1">
      <alignment horizontal="right" vertical="center"/>
    </xf>
    <xf numFmtId="0" fontId="3" fillId="0" borderId="4" xfId="1" applyFont="1" applyBorder="1" applyAlignment="1">
      <alignment horizontal="center" vertical="center"/>
    </xf>
    <xf numFmtId="0" fontId="1" fillId="0" borderId="0" xfId="1" applyFont="1" applyBorder="1">
      <alignment vertical="center"/>
    </xf>
    <xf numFmtId="0" fontId="15" fillId="0" borderId="0" xfId="1" applyFont="1">
      <alignment vertical="center"/>
    </xf>
    <xf numFmtId="0" fontId="8" fillId="0" borderId="31" xfId="1" applyFont="1" applyBorder="1" applyAlignment="1">
      <alignment vertical="center"/>
    </xf>
    <xf numFmtId="0" fontId="1" fillId="2" borderId="0" xfId="1" applyFont="1" applyFill="1" applyBorder="1">
      <alignment vertical="center"/>
    </xf>
    <xf numFmtId="0" fontId="0" fillId="0" borderId="31" xfId="0" applyBorder="1">
      <alignment vertical="center"/>
    </xf>
    <xf numFmtId="0" fontId="1" fillId="0" borderId="8" xfId="1" applyFont="1" applyBorder="1">
      <alignment vertical="center"/>
    </xf>
    <xf numFmtId="38" fontId="7" fillId="0" borderId="11" xfId="2" applyFont="1" applyBorder="1">
      <alignment vertical="center"/>
    </xf>
    <xf numFmtId="0" fontId="3" fillId="0" borderId="8" xfId="1" applyFont="1" applyBorder="1" applyAlignment="1">
      <alignment vertical="center"/>
    </xf>
    <xf numFmtId="176" fontId="7" fillId="0" borderId="33" xfId="1" applyNumberFormat="1" applyFont="1" applyBorder="1" applyAlignment="1">
      <alignment horizontal="center" vertical="center"/>
    </xf>
    <xf numFmtId="176" fontId="3" fillId="0" borderId="9" xfId="1" applyNumberFormat="1" applyFont="1" applyBorder="1">
      <alignment vertical="center"/>
    </xf>
    <xf numFmtId="49" fontId="7" fillId="0" borderId="9" xfId="1" applyNumberFormat="1" applyFont="1" applyBorder="1" applyAlignment="1">
      <alignment horizontal="center" vertical="center"/>
    </xf>
    <xf numFmtId="0" fontId="3" fillId="0" borderId="9" xfId="1" applyFont="1" applyBorder="1" applyAlignment="1">
      <alignment horizontal="center" vertical="center"/>
    </xf>
    <xf numFmtId="0" fontId="3" fillId="0" borderId="11" xfId="1" applyFont="1" applyBorder="1">
      <alignment vertical="center"/>
    </xf>
    <xf numFmtId="176" fontId="7" fillId="0" borderId="21" xfId="1" applyNumberFormat="1" applyFont="1" applyBorder="1">
      <alignment vertical="center"/>
    </xf>
    <xf numFmtId="0" fontId="1" fillId="0" borderId="31" xfId="1" applyFont="1" applyFill="1" applyBorder="1">
      <alignment vertical="center"/>
    </xf>
    <xf numFmtId="0" fontId="1" fillId="0" borderId="12" xfId="1" applyFont="1" applyBorder="1" applyAlignment="1">
      <alignment horizontal="distributed" vertical="center"/>
    </xf>
    <xf numFmtId="0" fontId="1" fillId="0" borderId="26" xfId="1" applyFont="1" applyBorder="1" applyAlignment="1">
      <alignment horizontal="distributed" vertical="center"/>
    </xf>
    <xf numFmtId="0" fontId="3" fillId="0" borderId="4" xfId="1" applyFont="1" applyBorder="1" applyAlignment="1">
      <alignment vertical="center"/>
    </xf>
    <xf numFmtId="0" fontId="3" fillId="0" borderId="6" xfId="1" applyFont="1" applyBorder="1" applyAlignment="1">
      <alignment vertical="center"/>
    </xf>
    <xf numFmtId="0" fontId="8" fillId="0" borderId="0" xfId="1" applyFont="1" applyBorder="1" applyAlignment="1">
      <alignment horizontal="left" vertical="center"/>
    </xf>
    <xf numFmtId="0" fontId="13" fillId="0" borderId="0" xfId="1" applyFont="1" applyBorder="1" applyAlignment="1">
      <alignment vertical="center"/>
    </xf>
    <xf numFmtId="0" fontId="3" fillId="0" borderId="0" xfId="1" applyFont="1" applyBorder="1" applyAlignment="1">
      <alignment horizontal="right" vertical="center"/>
    </xf>
    <xf numFmtId="0" fontId="7" fillId="0" borderId="0" xfId="1" applyFont="1" applyBorder="1" applyAlignment="1">
      <alignment vertical="center"/>
    </xf>
    <xf numFmtId="176" fontId="7" fillId="0" borderId="9" xfId="1" applyNumberFormat="1" applyFont="1" applyBorder="1" applyAlignment="1">
      <alignment vertical="center"/>
    </xf>
    <xf numFmtId="0" fontId="3" fillId="0" borderId="9" xfId="1" applyFont="1" applyBorder="1">
      <alignment vertical="center"/>
    </xf>
    <xf numFmtId="0" fontId="0" fillId="0" borderId="0" xfId="0" applyAlignment="1">
      <alignment horizontal="center" vertical="center"/>
    </xf>
    <xf numFmtId="0" fontId="1" fillId="0" borderId="0" xfId="1" applyFont="1" applyBorder="1" applyAlignment="1">
      <alignment horizontal="left" vertical="center"/>
    </xf>
    <xf numFmtId="0" fontId="1" fillId="0" borderId="8" xfId="1" applyFont="1" applyBorder="1" applyAlignment="1">
      <alignment horizontal="left" vertical="center"/>
    </xf>
    <xf numFmtId="176" fontId="7" fillId="0" borderId="7" xfId="1" applyNumberFormat="1" applyFont="1" applyBorder="1" applyAlignment="1">
      <alignment vertical="center"/>
    </xf>
    <xf numFmtId="176" fontId="7" fillId="0" borderId="27" xfId="1" applyNumberFormat="1" applyFont="1" applyBorder="1">
      <alignment vertical="center"/>
    </xf>
    <xf numFmtId="176" fontId="3" fillId="0" borderId="8" xfId="1" applyNumberFormat="1" applyFont="1" applyBorder="1">
      <alignment vertical="center"/>
    </xf>
    <xf numFmtId="49" fontId="7" fillId="0" borderId="7" xfId="1" applyNumberFormat="1" applyFont="1" applyBorder="1" applyAlignment="1">
      <alignment horizontal="center" vertical="center"/>
    </xf>
    <xf numFmtId="0" fontId="3" fillId="0" borderId="7" xfId="1" applyFont="1" applyBorder="1">
      <alignment vertical="center"/>
    </xf>
    <xf numFmtId="0" fontId="3" fillId="0" borderId="30" xfId="1" applyFont="1" applyBorder="1" applyAlignment="1">
      <alignment horizontal="center" vertical="center"/>
    </xf>
    <xf numFmtId="0" fontId="16" fillId="0" borderId="0" xfId="1" applyFont="1" applyBorder="1">
      <alignment vertical="center"/>
    </xf>
    <xf numFmtId="177" fontId="7" fillId="0" borderId="30" xfId="1" applyNumberFormat="1" applyFont="1" applyBorder="1">
      <alignment vertical="center"/>
    </xf>
    <xf numFmtId="177" fontId="7" fillId="0" borderId="9" xfId="1" applyNumberFormat="1" applyFont="1" applyBorder="1">
      <alignment vertical="center"/>
    </xf>
    <xf numFmtId="0" fontId="1" fillId="0" borderId="0" xfId="1" applyFont="1" applyBorder="1" applyProtection="1">
      <alignment vertical="center"/>
      <protection locked="0"/>
    </xf>
    <xf numFmtId="0" fontId="3" fillId="0" borderId="5" xfId="1" applyNumberFormat="1" applyFont="1" applyFill="1" applyBorder="1" applyAlignment="1">
      <alignment horizontal="center" vertical="center"/>
    </xf>
    <xf numFmtId="0" fontId="3" fillId="0" borderId="4" xfId="1" applyNumberFormat="1" applyFont="1" applyFill="1" applyBorder="1" applyAlignment="1">
      <alignment horizontal="center" vertical="center"/>
    </xf>
    <xf numFmtId="0" fontId="7" fillId="0" borderId="19" xfId="1" applyFont="1" applyBorder="1">
      <alignment vertical="center"/>
    </xf>
    <xf numFmtId="0" fontId="1" fillId="0" borderId="0" xfId="1" applyBorder="1" applyProtection="1">
      <alignment vertical="center"/>
      <protection locked="0"/>
    </xf>
    <xf numFmtId="0" fontId="1" fillId="0" borderId="7" xfId="1" applyFont="1" applyBorder="1" applyAlignment="1">
      <alignment vertical="center"/>
    </xf>
    <xf numFmtId="0" fontId="1" fillId="3" borderId="33" xfId="1" applyFont="1" applyFill="1" applyBorder="1">
      <alignment vertical="center"/>
    </xf>
    <xf numFmtId="0" fontId="7" fillId="3" borderId="33" xfId="1" applyFont="1" applyFill="1" applyBorder="1" applyAlignment="1" applyProtection="1">
      <alignment horizontal="center" vertical="center"/>
      <protection locked="0"/>
    </xf>
    <xf numFmtId="0" fontId="7" fillId="3" borderId="34" xfId="1" applyFont="1" applyFill="1" applyBorder="1" applyProtection="1">
      <alignment vertical="center"/>
      <protection locked="0"/>
    </xf>
    <xf numFmtId="0" fontId="17" fillId="0" borderId="0" xfId="1" applyFont="1" applyBorder="1">
      <alignment vertical="center"/>
    </xf>
    <xf numFmtId="0" fontId="13" fillId="0" borderId="31" xfId="1" applyFont="1" applyBorder="1" applyAlignment="1">
      <alignment vertical="center"/>
    </xf>
    <xf numFmtId="0" fontId="1" fillId="0" borderId="31" xfId="1" applyFont="1" applyBorder="1">
      <alignment vertical="center"/>
    </xf>
    <xf numFmtId="0" fontId="3" fillId="0" borderId="0" xfId="1" applyFont="1" applyBorder="1" applyAlignment="1">
      <alignment vertical="center"/>
    </xf>
    <xf numFmtId="0" fontId="3" fillId="0" borderId="14" xfId="1" applyFont="1" applyBorder="1" applyAlignment="1">
      <alignment horizontal="center" vertical="center" wrapText="1"/>
    </xf>
    <xf numFmtId="0" fontId="3" fillId="0" borderId="31" xfId="1" applyFont="1" applyBorder="1" applyAlignment="1">
      <alignment vertical="center"/>
    </xf>
    <xf numFmtId="0" fontId="1" fillId="0" borderId="21" xfId="1" applyFont="1" applyBorder="1" applyAlignment="1">
      <alignment horizontal="center" vertical="center"/>
    </xf>
    <xf numFmtId="0" fontId="1" fillId="0" borderId="11" xfId="1" applyFont="1" applyBorder="1" applyAlignment="1">
      <alignment horizontal="center" vertical="center"/>
    </xf>
    <xf numFmtId="0" fontId="1" fillId="0" borderId="8" xfId="1" applyFont="1" applyBorder="1" applyAlignment="1">
      <alignment horizontal="center" vertical="center"/>
    </xf>
    <xf numFmtId="0" fontId="0" fillId="0" borderId="8" xfId="0" applyBorder="1" applyAlignment="1">
      <alignment horizontal="center" vertical="center"/>
    </xf>
    <xf numFmtId="0" fontId="1" fillId="0" borderId="7" xfId="1" applyFont="1" applyBorder="1" applyAlignment="1">
      <alignment horizontal="left" vertical="center"/>
    </xf>
    <xf numFmtId="0" fontId="1" fillId="0" borderId="13" xfId="1" applyFont="1" applyBorder="1" applyAlignment="1">
      <alignment horizontal="center" vertical="center"/>
    </xf>
    <xf numFmtId="0" fontId="1" fillId="0" borderId="20" xfId="1" applyFont="1" applyBorder="1" applyAlignment="1">
      <alignment horizontal="center" vertical="center"/>
    </xf>
    <xf numFmtId="0" fontId="3" fillId="0" borderId="8" xfId="1" applyFont="1" applyBorder="1" applyAlignment="1">
      <alignment horizontal="left" vertical="center"/>
    </xf>
    <xf numFmtId="0" fontId="1" fillId="0" borderId="15" xfId="1" applyFont="1" applyBorder="1" applyAlignment="1">
      <alignment horizontal="center" vertical="center"/>
    </xf>
    <xf numFmtId="0" fontId="1" fillId="0" borderId="16" xfId="1" applyFont="1" applyBorder="1" applyAlignment="1">
      <alignment horizontal="center" vertical="center"/>
    </xf>
    <xf numFmtId="0" fontId="3" fillId="0" borderId="0" xfId="1" applyFont="1" applyBorder="1" applyAlignment="1">
      <alignment vertical="center"/>
    </xf>
    <xf numFmtId="0" fontId="3" fillId="0" borderId="24" xfId="1" applyFont="1" applyBorder="1" applyAlignment="1">
      <alignment horizontal="center" vertical="center"/>
    </xf>
    <xf numFmtId="0" fontId="1" fillId="0" borderId="25" xfId="1" applyFont="1" applyBorder="1" applyAlignment="1">
      <alignment horizontal="center" vertical="center"/>
    </xf>
    <xf numFmtId="0" fontId="1" fillId="0" borderId="14" xfId="1" applyFont="1" applyBorder="1" applyAlignment="1">
      <alignment horizontal="center" vertical="center"/>
    </xf>
    <xf numFmtId="0" fontId="1" fillId="0" borderId="10" xfId="1" applyFont="1" applyBorder="1" applyAlignment="1">
      <alignment horizontal="center" vertical="center"/>
    </xf>
    <xf numFmtId="0" fontId="3" fillId="0" borderId="24" xfId="1" applyFont="1" applyBorder="1" applyAlignment="1">
      <alignment horizontal="center" vertical="center" wrapText="1"/>
    </xf>
    <xf numFmtId="0" fontId="1" fillId="0" borderId="25" xfId="1" applyFont="1" applyBorder="1" applyAlignment="1">
      <alignment vertical="center"/>
    </xf>
    <xf numFmtId="0" fontId="1" fillId="0" borderId="14" xfId="1" applyFont="1" applyBorder="1" applyAlignment="1">
      <alignment horizontal="center" vertical="center" wrapText="1"/>
    </xf>
    <xf numFmtId="0" fontId="1" fillId="0" borderId="0" xfId="1" applyFont="1" applyBorder="1" applyAlignment="1">
      <alignment horizontal="left" vertical="center" wrapText="1"/>
    </xf>
    <xf numFmtId="0" fontId="8" fillId="3" borderId="31" xfId="1" applyFont="1" applyFill="1" applyBorder="1" applyAlignment="1" applyProtection="1">
      <alignment horizontal="left" vertical="center"/>
      <protection locked="0"/>
    </xf>
    <xf numFmtId="0" fontId="1" fillId="0" borderId="22" xfId="1" applyFont="1" applyBorder="1" applyAlignment="1">
      <alignment horizontal="center" vertical="center"/>
    </xf>
    <xf numFmtId="0" fontId="1" fillId="0" borderId="23" xfId="1" applyFont="1" applyBorder="1" applyAlignment="1">
      <alignment horizontal="center" vertical="center"/>
    </xf>
    <xf numFmtId="0" fontId="8" fillId="3" borderId="31" xfId="1" applyFont="1" applyFill="1" applyBorder="1" applyAlignment="1">
      <alignment horizontal="center" vertical="center"/>
    </xf>
    <xf numFmtId="0" fontId="3" fillId="0" borderId="0" xfId="1" applyFont="1" applyBorder="1" applyAlignment="1">
      <alignment vertical="center" wrapText="1"/>
    </xf>
    <xf numFmtId="0" fontId="3" fillId="0" borderId="29" xfId="1" applyFont="1" applyBorder="1" applyAlignment="1">
      <alignment horizontal="center" vertical="center"/>
    </xf>
    <xf numFmtId="0" fontId="1" fillId="0" borderId="0" xfId="1" applyFont="1" applyBorder="1" applyAlignment="1">
      <alignment vertical="center" wrapText="1"/>
    </xf>
    <xf numFmtId="177" fontId="18" fillId="0" borderId="21" xfId="0" applyNumberFormat="1" applyFont="1" applyBorder="1" applyAlignment="1">
      <alignment horizontal="center" vertical="center"/>
    </xf>
    <xf numFmtId="177" fontId="7" fillId="0" borderId="29" xfId="1" applyNumberFormat="1" applyFont="1" applyBorder="1">
      <alignment vertical="center"/>
    </xf>
    <xf numFmtId="0" fontId="1" fillId="0" borderId="0" xfId="1" applyFont="1" applyBorder="1" applyAlignment="1">
      <alignment horizontal="left" vertical="center"/>
    </xf>
    <xf numFmtId="177" fontId="7" fillId="0" borderId="7" xfId="1" applyNumberFormat="1" applyFont="1" applyBorder="1" applyAlignment="1">
      <alignment horizontal="center" vertical="center"/>
    </xf>
    <xf numFmtId="177" fontId="7" fillId="0" borderId="30" xfId="1" applyNumberFormat="1" applyFont="1" applyBorder="1" applyAlignment="1">
      <alignment horizontal="center" vertical="center"/>
    </xf>
    <xf numFmtId="177" fontId="7" fillId="0" borderId="21" xfId="1" applyNumberFormat="1" applyFont="1" applyBorder="1">
      <alignment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29"/>
  <sheetViews>
    <sheetView tabSelected="1" view="pageBreakPreview" zoomScale="75" zoomScaleNormal="70" zoomScaleSheetLayoutView="75" workbookViewId="0">
      <selection activeCell="S22" sqref="S22"/>
    </sheetView>
  </sheetViews>
  <sheetFormatPr defaultRowHeight="13.5" x14ac:dyDescent="0.15"/>
  <cols>
    <col min="1" max="1" width="3.625" customWidth="1"/>
    <col min="2" max="2" width="18.625" customWidth="1"/>
    <col min="3" max="3" width="16.625" customWidth="1"/>
    <col min="4" max="15" width="13.5" customWidth="1"/>
    <col min="16" max="16" width="8.125" customWidth="1"/>
    <col min="17" max="17" width="13.375" customWidth="1"/>
    <col min="18" max="18" width="3.625" customWidth="1"/>
    <col min="19" max="19" width="15.625" customWidth="1"/>
    <col min="20" max="20" width="3.625" customWidth="1"/>
    <col min="21" max="21" width="25.625" customWidth="1"/>
  </cols>
  <sheetData>
    <row r="1" spans="1:22" ht="29.25" thickBot="1" x14ac:dyDescent="0.2">
      <c r="A1" s="95"/>
      <c r="B1" s="101" t="s">
        <v>39</v>
      </c>
      <c r="C1" s="102"/>
      <c r="D1" s="16"/>
      <c r="E1" s="16"/>
      <c r="F1" s="16"/>
      <c r="G1" s="16"/>
      <c r="H1" s="57"/>
      <c r="I1" s="58"/>
      <c r="J1" s="68"/>
      <c r="K1" s="97"/>
      <c r="L1" s="55" t="s">
        <v>24</v>
      </c>
      <c r="N1" s="56"/>
      <c r="O1" s="56"/>
      <c r="P1" s="128" t="s">
        <v>53</v>
      </c>
      <c r="Q1" s="128"/>
      <c r="R1" s="125"/>
      <c r="S1" s="125"/>
      <c r="T1" s="125"/>
      <c r="U1" s="125"/>
    </row>
    <row r="2" spans="1:22" ht="24" customHeight="1" x14ac:dyDescent="0.15">
      <c r="A2" s="1"/>
      <c r="B2" s="100" t="s">
        <v>54</v>
      </c>
      <c r="C2" s="54"/>
      <c r="D2" s="50"/>
      <c r="E2" s="50"/>
      <c r="F2" s="50"/>
      <c r="G2" s="50"/>
      <c r="H2" s="50"/>
      <c r="I2" s="50"/>
      <c r="J2" s="54"/>
      <c r="K2" s="54"/>
      <c r="L2" s="51"/>
      <c r="M2" s="51"/>
      <c r="N2" s="51"/>
      <c r="O2" s="51"/>
      <c r="P2" s="51"/>
      <c r="Q2" s="51"/>
      <c r="R2" s="50"/>
      <c r="S2" s="50"/>
      <c r="T2" s="50"/>
      <c r="U2" s="52"/>
    </row>
    <row r="3" spans="1:22" ht="24" customHeight="1" x14ac:dyDescent="0.15">
      <c r="A3" s="1"/>
      <c r="B3" s="76" t="s">
        <v>40</v>
      </c>
      <c r="C3" s="54"/>
      <c r="D3" s="54"/>
      <c r="E3" s="54"/>
      <c r="F3" s="54"/>
      <c r="G3" s="54"/>
      <c r="H3" s="54"/>
      <c r="I3" s="54"/>
      <c r="J3" s="54"/>
      <c r="K3" s="54"/>
      <c r="L3" s="73"/>
      <c r="M3" s="73"/>
      <c r="N3" s="73"/>
      <c r="O3" s="73"/>
      <c r="P3" s="73"/>
      <c r="Q3" s="73"/>
      <c r="R3" s="54"/>
      <c r="S3" s="91"/>
      <c r="T3" s="54"/>
      <c r="U3" s="75"/>
    </row>
    <row r="4" spans="1:22" ht="24" customHeight="1" thickBot="1" x14ac:dyDescent="0.2">
      <c r="A4" s="1"/>
      <c r="B4" s="74"/>
      <c r="C4" s="54"/>
      <c r="D4" s="54"/>
      <c r="E4" s="54"/>
      <c r="F4" s="54"/>
      <c r="G4" s="54"/>
      <c r="H4" s="54"/>
      <c r="I4" s="54"/>
      <c r="J4" s="59"/>
      <c r="K4" s="54"/>
      <c r="L4" s="73"/>
      <c r="M4" s="73"/>
      <c r="N4" s="73"/>
      <c r="O4" s="73"/>
      <c r="P4" s="73"/>
      <c r="Q4" s="73"/>
      <c r="R4" s="54"/>
      <c r="S4" s="54"/>
      <c r="T4" s="54"/>
      <c r="U4" s="75"/>
    </row>
    <row r="5" spans="1:22" ht="34.5" x14ac:dyDescent="0.15">
      <c r="A5" s="1"/>
      <c r="B5" s="117" t="s">
        <v>37</v>
      </c>
      <c r="C5" s="118"/>
      <c r="D5" s="92" t="s">
        <v>55</v>
      </c>
      <c r="E5" s="71"/>
      <c r="F5" s="71"/>
      <c r="G5" s="53"/>
      <c r="H5" s="71"/>
      <c r="I5" s="72"/>
      <c r="J5" s="53"/>
      <c r="K5" s="71"/>
      <c r="L5" s="71"/>
      <c r="M5" s="93" t="s">
        <v>56</v>
      </c>
      <c r="N5" s="71"/>
      <c r="O5" s="72"/>
      <c r="P5" s="121" t="s">
        <v>0</v>
      </c>
      <c r="Q5" s="122"/>
      <c r="R5" s="7"/>
      <c r="S5" s="8" t="s">
        <v>1</v>
      </c>
      <c r="T5" s="7"/>
      <c r="U5" s="8" t="s">
        <v>52</v>
      </c>
    </row>
    <row r="6" spans="1:22" ht="14.25" thickBot="1" x14ac:dyDescent="0.2">
      <c r="A6" s="1"/>
      <c r="B6" s="119"/>
      <c r="C6" s="120"/>
      <c r="D6" s="2" t="s">
        <v>2</v>
      </c>
      <c r="E6" s="3" t="s">
        <v>3</v>
      </c>
      <c r="F6" s="3" t="s">
        <v>4</v>
      </c>
      <c r="G6" s="3" t="s">
        <v>5</v>
      </c>
      <c r="H6" s="3" t="s">
        <v>6</v>
      </c>
      <c r="I6" s="4" t="s">
        <v>7</v>
      </c>
      <c r="J6" s="3" t="s">
        <v>8</v>
      </c>
      <c r="K6" s="3" t="s">
        <v>9</v>
      </c>
      <c r="L6" s="3" t="s">
        <v>10</v>
      </c>
      <c r="M6" s="3" t="s">
        <v>11</v>
      </c>
      <c r="N6" s="3" t="s">
        <v>12</v>
      </c>
      <c r="O6" s="4" t="s">
        <v>13</v>
      </c>
      <c r="P6" s="123" t="s">
        <v>14</v>
      </c>
      <c r="Q6" s="120"/>
      <c r="R6" s="17"/>
      <c r="S6" s="18" t="s">
        <v>15</v>
      </c>
      <c r="T6" s="17"/>
      <c r="U6" s="19" t="s">
        <v>16</v>
      </c>
    </row>
    <row r="7" spans="1:22" ht="24" customHeight="1" thickBot="1" x14ac:dyDescent="0.2">
      <c r="A7" s="116"/>
      <c r="B7" s="106" t="s">
        <v>38</v>
      </c>
      <c r="C7" s="107"/>
      <c r="D7" s="99"/>
      <c r="E7" s="99"/>
      <c r="F7" s="99"/>
      <c r="G7" s="99"/>
      <c r="H7" s="99"/>
      <c r="I7" s="99"/>
      <c r="J7" s="99"/>
      <c r="K7" s="99"/>
      <c r="L7" s="99"/>
      <c r="M7" s="99"/>
      <c r="N7" s="99"/>
      <c r="O7" s="99"/>
      <c r="P7" s="24" t="s">
        <v>17</v>
      </c>
      <c r="Q7" s="60">
        <f>SUM(D7:O7)</f>
        <v>0</v>
      </c>
      <c r="R7" s="94"/>
      <c r="S7" s="98"/>
      <c r="T7" s="61"/>
      <c r="U7" s="62" t="e">
        <f>ROUNDUP(+Q7/S7,1)</f>
        <v>#DIV/0!</v>
      </c>
    </row>
    <row r="8" spans="1:22" ht="24" customHeight="1" x14ac:dyDescent="0.15">
      <c r="A8" s="116"/>
      <c r="B8" s="11"/>
      <c r="C8" s="5"/>
      <c r="D8" s="13"/>
      <c r="E8" s="13"/>
      <c r="F8" s="13"/>
      <c r="G8" s="13"/>
      <c r="H8" s="13"/>
      <c r="I8" s="13"/>
      <c r="J8" s="13"/>
      <c r="K8" s="13"/>
      <c r="L8" s="13"/>
      <c r="M8" s="13"/>
      <c r="N8" s="13"/>
      <c r="O8" s="13"/>
      <c r="P8" s="9"/>
      <c r="Q8" s="20"/>
      <c r="R8" s="13"/>
      <c r="S8" s="25"/>
      <c r="T8" s="26"/>
      <c r="U8" s="27"/>
      <c r="V8" s="10"/>
    </row>
    <row r="9" spans="1:22" ht="24" customHeight="1" thickBot="1" x14ac:dyDescent="0.2">
      <c r="A9" s="116"/>
      <c r="B9" s="36"/>
      <c r="C9" s="38"/>
      <c r="D9" s="113" t="s">
        <v>19</v>
      </c>
      <c r="E9" s="113"/>
      <c r="F9" s="6" t="s">
        <v>18</v>
      </c>
      <c r="G9" s="12"/>
      <c r="H9" s="88"/>
      <c r="I9" s="12"/>
      <c r="J9" s="88" t="s">
        <v>21</v>
      </c>
      <c r="K9" s="12"/>
      <c r="L9" s="37"/>
      <c r="M9" s="37"/>
      <c r="N9" s="37"/>
      <c r="O9" s="37"/>
      <c r="P9" s="32"/>
      <c r="Q9" s="13"/>
      <c r="R9" s="12"/>
      <c r="S9" s="28"/>
      <c r="T9" s="29"/>
      <c r="U9" s="30"/>
      <c r="V9" s="10"/>
    </row>
    <row r="10" spans="1:22" ht="24" customHeight="1" x14ac:dyDescent="0.15">
      <c r="A10" s="116"/>
      <c r="B10" s="126" t="s">
        <v>27</v>
      </c>
      <c r="C10" s="69" t="s">
        <v>28</v>
      </c>
      <c r="D10" s="33" t="e">
        <f>+U7</f>
        <v>#DIV/0!</v>
      </c>
      <c r="E10" s="14" t="s">
        <v>20</v>
      </c>
      <c r="F10" s="34" t="s">
        <v>30</v>
      </c>
      <c r="G10" s="130" t="s">
        <v>34</v>
      </c>
      <c r="H10" s="133" t="e">
        <f>ROUNDUP(+D10/7.5,1)</f>
        <v>#DIV/0!</v>
      </c>
      <c r="I10" s="31" t="s">
        <v>61</v>
      </c>
      <c r="J10" s="135" t="e">
        <f>IF(ROUNDUP(+D10/7.5,1)&lt;1,1,ROUNDUP(+D10/7.5,1))</f>
        <v>#DIV/0!</v>
      </c>
      <c r="K10" s="31" t="s">
        <v>23</v>
      </c>
      <c r="L10" s="104" t="s">
        <v>36</v>
      </c>
      <c r="M10" s="103" t="s">
        <v>47</v>
      </c>
      <c r="N10" s="129"/>
      <c r="O10" s="129"/>
      <c r="P10" s="129"/>
      <c r="Q10" s="129"/>
      <c r="R10" s="129"/>
      <c r="S10" s="129"/>
      <c r="T10" s="22"/>
      <c r="U10" s="23"/>
    </row>
    <row r="11" spans="1:22" ht="24" customHeight="1" thickBot="1" x14ac:dyDescent="0.2">
      <c r="A11" s="116"/>
      <c r="B11" s="127"/>
      <c r="C11" s="70" t="s">
        <v>29</v>
      </c>
      <c r="D11" s="39" t="e">
        <f>+U7</f>
        <v>#DIV/0!</v>
      </c>
      <c r="E11" s="15" t="s">
        <v>20</v>
      </c>
      <c r="F11" s="35" t="s">
        <v>31</v>
      </c>
      <c r="G11" s="87" t="s">
        <v>34</v>
      </c>
      <c r="H11" s="89" t="e">
        <f>ROUNDUP(+D11/10,1)</f>
        <v>#DIV/0!</v>
      </c>
      <c r="I11" s="40" t="s">
        <v>62</v>
      </c>
      <c r="J11" s="136" t="e">
        <f>IF(ROUNDUP(+D11/10,1)&lt;1,1,ROUNDUP(+D11/10,1))</f>
        <v>#DIV/0!</v>
      </c>
      <c r="K11" s="40" t="s">
        <v>23</v>
      </c>
      <c r="L11" s="104"/>
      <c r="M11" s="103" t="s">
        <v>46</v>
      </c>
      <c r="N11" s="129"/>
      <c r="O11" s="129"/>
      <c r="P11" s="129"/>
      <c r="Q11" s="129"/>
      <c r="R11" s="129"/>
      <c r="S11" s="129"/>
      <c r="T11" s="22"/>
      <c r="U11" s="23"/>
    </row>
    <row r="12" spans="1:22" ht="24" customHeight="1" thickBot="1" x14ac:dyDescent="0.2">
      <c r="A12" s="116"/>
      <c r="J12" s="88" t="s">
        <v>21</v>
      </c>
      <c r="L12" s="6"/>
      <c r="M12" s="6"/>
      <c r="N12" s="6"/>
      <c r="O12" s="6"/>
      <c r="P12" s="32"/>
      <c r="Q12" s="6"/>
      <c r="R12" s="12"/>
      <c r="S12" s="21"/>
      <c r="T12" s="22"/>
      <c r="U12" s="23"/>
    </row>
    <row r="13" spans="1:22" ht="24" customHeight="1" thickBot="1" x14ac:dyDescent="0.2">
      <c r="A13" s="116"/>
      <c r="B13" s="106" t="s">
        <v>50</v>
      </c>
      <c r="C13" s="107"/>
      <c r="D13" s="67" t="e">
        <f>+U7</f>
        <v>#DIV/0!</v>
      </c>
      <c r="E13" s="63" t="s">
        <v>32</v>
      </c>
      <c r="F13" s="64" t="s">
        <v>33</v>
      </c>
      <c r="G13" s="65" t="s">
        <v>34</v>
      </c>
      <c r="H13" s="90" t="e">
        <f>ROUNDUP(+D13/6,1)</f>
        <v>#DIV/0!</v>
      </c>
      <c r="I13" s="66" t="s">
        <v>60</v>
      </c>
      <c r="J13" s="132" t="e">
        <f>IF(ROUNDUP(+D13/6,1)&lt;=(J10+1),J10+1,ROUNDUP(+D13/6,1))</f>
        <v>#DIV/0!</v>
      </c>
      <c r="K13" s="66" t="s">
        <v>23</v>
      </c>
      <c r="L13" s="79" t="s">
        <v>36</v>
      </c>
      <c r="M13" s="124" t="s">
        <v>59</v>
      </c>
      <c r="N13" s="124"/>
      <c r="O13" s="124"/>
      <c r="P13" s="124"/>
      <c r="Q13" s="124"/>
      <c r="R13" s="124"/>
      <c r="S13" s="124"/>
      <c r="T13" s="124"/>
      <c r="U13" s="124"/>
      <c r="V13" s="131"/>
    </row>
    <row r="14" spans="1:22" ht="24" customHeight="1" x14ac:dyDescent="0.15">
      <c r="A14" s="116"/>
      <c r="B14" s="96"/>
      <c r="C14" s="96"/>
      <c r="D14" s="96"/>
      <c r="E14" s="96"/>
      <c r="F14" s="96"/>
      <c r="G14" s="96"/>
      <c r="H14" s="96"/>
      <c r="I14" s="96"/>
      <c r="J14" s="6"/>
      <c r="K14" s="6"/>
      <c r="L14" s="6"/>
      <c r="M14" s="124"/>
      <c r="N14" s="124"/>
      <c r="O14" s="124"/>
      <c r="P14" s="124"/>
      <c r="Q14" s="124"/>
      <c r="R14" s="124"/>
      <c r="S14" s="124"/>
      <c r="T14" s="124"/>
      <c r="U14" s="124"/>
      <c r="V14" s="131"/>
    </row>
    <row r="15" spans="1:22" ht="24" customHeight="1" x14ac:dyDescent="0.15">
      <c r="A15" s="116"/>
      <c r="B15" s="41"/>
      <c r="C15" s="42"/>
      <c r="D15" s="42"/>
      <c r="E15" s="42"/>
      <c r="F15" s="42"/>
      <c r="G15" s="42"/>
      <c r="H15" s="42"/>
      <c r="I15" s="42"/>
      <c r="J15" s="42"/>
      <c r="K15" s="42"/>
      <c r="L15" s="105"/>
      <c r="M15" s="37"/>
      <c r="N15" s="37"/>
      <c r="O15" s="37"/>
      <c r="P15" s="32"/>
      <c r="Q15" s="13"/>
      <c r="R15" s="48"/>
      <c r="S15" s="47"/>
      <c r="T15" s="29"/>
      <c r="U15" s="45"/>
      <c r="V15" s="10"/>
    </row>
    <row r="16" spans="1:22" ht="24" customHeight="1" x14ac:dyDescent="0.15">
      <c r="A16" s="116"/>
      <c r="B16" s="36"/>
      <c r="C16" s="37"/>
      <c r="D16" s="37"/>
      <c r="E16" s="37"/>
      <c r="F16" s="37"/>
      <c r="G16" s="37"/>
      <c r="H16" s="37"/>
      <c r="I16" s="37"/>
      <c r="J16" s="37"/>
      <c r="K16" s="37"/>
      <c r="L16" s="37"/>
      <c r="M16" s="43"/>
      <c r="N16" s="43"/>
      <c r="O16" s="43"/>
      <c r="P16" s="44"/>
      <c r="Q16" s="49"/>
      <c r="R16" s="12"/>
      <c r="S16" s="28"/>
      <c r="T16" s="46"/>
      <c r="U16" s="30"/>
      <c r="V16" s="10"/>
    </row>
    <row r="17" spans="1:22" ht="24" customHeight="1" x14ac:dyDescent="0.15">
      <c r="A17" s="116"/>
      <c r="B17" s="76" t="s">
        <v>41</v>
      </c>
      <c r="C17" s="54"/>
      <c r="D17" s="54"/>
      <c r="E17" s="54"/>
      <c r="F17" s="54"/>
      <c r="G17" s="54"/>
      <c r="H17" s="54"/>
      <c r="I17" s="54"/>
      <c r="J17" s="54"/>
      <c r="K17" s="54"/>
      <c r="L17" s="73"/>
      <c r="M17" s="73"/>
      <c r="N17" s="73"/>
      <c r="O17" s="73"/>
      <c r="P17" s="73"/>
      <c r="Q17" s="73"/>
      <c r="R17" s="54"/>
      <c r="S17" s="54"/>
      <c r="T17" s="54"/>
      <c r="U17" s="75"/>
    </row>
    <row r="18" spans="1:22" ht="24" customHeight="1" thickBot="1" x14ac:dyDescent="0.2">
      <c r="A18" s="1"/>
      <c r="B18" s="74"/>
      <c r="C18" s="54"/>
      <c r="D18" s="54"/>
      <c r="E18" s="54"/>
      <c r="F18" s="54"/>
      <c r="G18" s="54"/>
      <c r="H18" s="54"/>
      <c r="I18" s="54"/>
      <c r="J18" s="59"/>
      <c r="K18" s="54"/>
      <c r="L18" s="73"/>
      <c r="M18" s="73"/>
      <c r="N18" s="73"/>
      <c r="O18" s="73"/>
      <c r="P18" s="73"/>
      <c r="Q18" s="73"/>
      <c r="R18" s="54"/>
      <c r="S18" s="54"/>
      <c r="T18" s="54"/>
      <c r="U18" s="75"/>
    </row>
    <row r="19" spans="1:22" ht="34.5" x14ac:dyDescent="0.15">
      <c r="A19" s="1"/>
      <c r="B19" s="117" t="s">
        <v>37</v>
      </c>
      <c r="C19" s="118"/>
      <c r="D19" s="92" t="s">
        <v>57</v>
      </c>
      <c r="E19" s="71"/>
      <c r="F19" s="71"/>
      <c r="G19" s="53"/>
      <c r="H19" s="71"/>
      <c r="I19" s="72"/>
      <c r="J19" s="53"/>
      <c r="K19" s="71"/>
      <c r="L19" s="71"/>
      <c r="M19" s="93" t="s">
        <v>58</v>
      </c>
      <c r="N19" s="71"/>
      <c r="O19" s="72"/>
      <c r="P19" s="121" t="s">
        <v>0</v>
      </c>
      <c r="Q19" s="122"/>
      <c r="R19" s="7"/>
      <c r="S19" s="8" t="s">
        <v>1</v>
      </c>
      <c r="T19" s="7"/>
      <c r="U19" s="8" t="s">
        <v>52</v>
      </c>
    </row>
    <row r="20" spans="1:22" ht="14.25" thickBot="1" x14ac:dyDescent="0.2">
      <c r="A20" s="1"/>
      <c r="B20" s="119"/>
      <c r="C20" s="120"/>
      <c r="D20" s="2" t="s">
        <v>2</v>
      </c>
      <c r="E20" s="3" t="s">
        <v>3</v>
      </c>
      <c r="F20" s="3" t="s">
        <v>4</v>
      </c>
      <c r="G20" s="3" t="s">
        <v>5</v>
      </c>
      <c r="H20" s="3" t="s">
        <v>6</v>
      </c>
      <c r="I20" s="4" t="s">
        <v>7</v>
      </c>
      <c r="J20" s="3" t="s">
        <v>8</v>
      </c>
      <c r="K20" s="3" t="s">
        <v>9</v>
      </c>
      <c r="L20" s="3" t="s">
        <v>10</v>
      </c>
      <c r="M20" s="3" t="s">
        <v>11</v>
      </c>
      <c r="N20" s="3" t="s">
        <v>12</v>
      </c>
      <c r="O20" s="4" t="s">
        <v>13</v>
      </c>
      <c r="P20" s="123" t="s">
        <v>14</v>
      </c>
      <c r="Q20" s="120"/>
      <c r="R20" s="17"/>
      <c r="S20" s="18" t="s">
        <v>15</v>
      </c>
      <c r="T20" s="17"/>
      <c r="U20" s="19" t="s">
        <v>16</v>
      </c>
    </row>
    <row r="21" spans="1:22" ht="24" customHeight="1" thickBot="1" x14ac:dyDescent="0.2">
      <c r="B21" s="106" t="s">
        <v>38</v>
      </c>
      <c r="C21" s="107"/>
      <c r="D21" s="99"/>
      <c r="E21" s="99"/>
      <c r="F21" s="99"/>
      <c r="G21" s="99"/>
      <c r="H21" s="99"/>
      <c r="I21" s="99"/>
      <c r="J21" s="99"/>
      <c r="K21" s="99"/>
      <c r="L21" s="99"/>
      <c r="M21" s="99"/>
      <c r="N21" s="99"/>
      <c r="O21" s="99"/>
      <c r="P21" s="24" t="s">
        <v>17</v>
      </c>
      <c r="Q21" s="60">
        <f>SUM(D21:O21)</f>
        <v>0</v>
      </c>
      <c r="R21" s="94"/>
      <c r="S21" s="98"/>
      <c r="T21" s="61"/>
      <c r="U21" s="62" t="e">
        <f>ROUNDUP(+Q21/S21,1)</f>
        <v>#DIV/0!</v>
      </c>
    </row>
    <row r="22" spans="1:22" ht="24" customHeight="1" x14ac:dyDescent="0.15">
      <c r="B22" s="11"/>
      <c r="C22" s="5"/>
      <c r="D22" s="13"/>
      <c r="E22" s="13"/>
      <c r="F22" s="13"/>
      <c r="G22" s="13"/>
      <c r="H22" s="13"/>
      <c r="I22" s="13"/>
      <c r="J22" s="13"/>
      <c r="K22" s="13"/>
      <c r="L22" s="13"/>
      <c r="M22" s="13"/>
      <c r="N22" s="13"/>
      <c r="O22" s="13"/>
      <c r="P22" s="9"/>
      <c r="Q22" s="20"/>
      <c r="R22" s="13"/>
      <c r="S22" s="25"/>
      <c r="T22" s="26"/>
      <c r="U22" s="27"/>
      <c r="V22" s="10"/>
    </row>
    <row r="23" spans="1:22" ht="24" customHeight="1" thickBot="1" x14ac:dyDescent="0.2">
      <c r="B23" s="108" t="s">
        <v>25</v>
      </c>
      <c r="C23" s="108"/>
      <c r="D23" s="113" t="s">
        <v>19</v>
      </c>
      <c r="E23" s="113"/>
      <c r="F23" s="6" t="s">
        <v>18</v>
      </c>
      <c r="G23" s="12"/>
      <c r="H23" s="88"/>
      <c r="I23" s="12"/>
      <c r="J23" s="88" t="s">
        <v>21</v>
      </c>
      <c r="K23" s="12"/>
      <c r="L23" s="37"/>
      <c r="M23" s="37"/>
      <c r="N23" s="37"/>
      <c r="O23" s="37"/>
      <c r="P23" s="32"/>
      <c r="Q23" s="13"/>
      <c r="R23" s="12"/>
      <c r="S23" s="28"/>
      <c r="T23" s="29"/>
      <c r="U23" s="30"/>
      <c r="V23" s="10"/>
    </row>
    <row r="24" spans="1:22" ht="24" customHeight="1" x14ac:dyDescent="0.15">
      <c r="B24" s="111" t="s">
        <v>42</v>
      </c>
      <c r="C24" s="112"/>
      <c r="D24" s="82" t="e">
        <f>+U21</f>
        <v>#DIV/0!</v>
      </c>
      <c r="E24" s="14" t="s">
        <v>20</v>
      </c>
      <c r="F24" s="85" t="s">
        <v>43</v>
      </c>
      <c r="G24" s="86" t="s">
        <v>22</v>
      </c>
      <c r="H24" s="133" t="e">
        <f>ROUNDUP(+D24/6,1)</f>
        <v>#DIV/0!</v>
      </c>
      <c r="I24" s="31" t="s">
        <v>23</v>
      </c>
      <c r="J24" s="133" t="e">
        <f>IF(ROUNDUP(+D24/6,1)&lt;1,1,ROUNDUP(+D24/6,1))</f>
        <v>#DIV/0!</v>
      </c>
      <c r="K24" s="31" t="s">
        <v>23</v>
      </c>
      <c r="L24" s="104" t="s">
        <v>36</v>
      </c>
      <c r="M24" s="103" t="s">
        <v>46</v>
      </c>
      <c r="N24" s="103"/>
      <c r="O24" s="103"/>
      <c r="P24" s="103"/>
      <c r="Q24" s="103"/>
      <c r="R24" s="103"/>
      <c r="S24" s="103"/>
      <c r="T24" s="22"/>
      <c r="U24" s="23"/>
    </row>
    <row r="25" spans="1:22" ht="24" customHeight="1" thickBot="1" x14ac:dyDescent="0.2">
      <c r="B25" s="114" t="s">
        <v>44</v>
      </c>
      <c r="C25" s="115"/>
      <c r="D25" s="83" t="e">
        <f>+U21</f>
        <v>#DIV/0!</v>
      </c>
      <c r="E25" s="84" t="s">
        <v>32</v>
      </c>
      <c r="F25" s="35" t="s">
        <v>45</v>
      </c>
      <c r="G25" s="87" t="s">
        <v>34</v>
      </c>
      <c r="H25" s="89" t="e">
        <f>ROUNDUP(+D25/15,1)</f>
        <v>#DIV/0!</v>
      </c>
      <c r="I25" s="40" t="s">
        <v>35</v>
      </c>
      <c r="J25" s="89" t="e">
        <f>IF(ROUNDUP(+D25/15,1)&lt;1,1,ROUNDUP(+D25/15,1))</f>
        <v>#DIV/0!</v>
      </c>
      <c r="K25" s="40" t="s">
        <v>23</v>
      </c>
      <c r="L25" s="79" t="s">
        <v>36</v>
      </c>
      <c r="M25" s="103" t="s">
        <v>51</v>
      </c>
      <c r="N25" s="103"/>
      <c r="O25" s="103"/>
      <c r="P25" s="103"/>
      <c r="Q25" s="103"/>
      <c r="R25" s="22"/>
      <c r="S25" s="21"/>
      <c r="T25" s="22"/>
      <c r="U25" s="23"/>
    </row>
    <row r="26" spans="1:22" ht="24" customHeight="1" thickBot="1" x14ac:dyDescent="0.2">
      <c r="B26" s="110"/>
      <c r="C26" s="110"/>
      <c r="D26" s="110"/>
      <c r="E26" s="110"/>
      <c r="F26" s="110"/>
      <c r="G26" s="110"/>
      <c r="H26" s="134"/>
      <c r="I26" s="134"/>
      <c r="J26" s="137" t="e">
        <f>SUM(J24:J25)</f>
        <v>#DIV/0!</v>
      </c>
      <c r="K26" s="66" t="s">
        <v>63</v>
      </c>
      <c r="L26" s="6"/>
      <c r="M26" s="6"/>
      <c r="N26" s="6"/>
      <c r="O26" s="6"/>
      <c r="P26" s="32"/>
      <c r="Q26" s="6"/>
      <c r="R26" s="12"/>
      <c r="S26" s="21"/>
      <c r="T26" s="22"/>
      <c r="U26" s="23"/>
    </row>
    <row r="27" spans="1:22" ht="24" customHeight="1" thickBot="1" x14ac:dyDescent="0.2">
      <c r="B27" s="109" t="s">
        <v>26</v>
      </c>
      <c r="C27" s="109"/>
      <c r="D27" s="80"/>
      <c r="E27" s="80"/>
      <c r="F27" s="80"/>
      <c r="G27" s="80"/>
      <c r="H27" s="80"/>
      <c r="I27" s="81"/>
      <c r="J27" s="88" t="s">
        <v>21</v>
      </c>
      <c r="K27" s="6"/>
      <c r="L27" s="6"/>
      <c r="M27" s="6"/>
      <c r="N27" s="6"/>
      <c r="O27" s="6"/>
      <c r="P27" s="32"/>
      <c r="Q27" s="6"/>
      <c r="R27" s="12"/>
      <c r="S27" s="21"/>
      <c r="T27" s="22"/>
      <c r="U27" s="23"/>
    </row>
    <row r="28" spans="1:22" ht="24" customHeight="1" thickBot="1" x14ac:dyDescent="0.2">
      <c r="B28" s="106" t="s">
        <v>42</v>
      </c>
      <c r="C28" s="107"/>
      <c r="D28" s="77" t="e">
        <f>+U21</f>
        <v>#DIV/0!</v>
      </c>
      <c r="E28" s="63" t="s">
        <v>20</v>
      </c>
      <c r="F28" s="64" t="s">
        <v>48</v>
      </c>
      <c r="G28" s="78" t="s">
        <v>22</v>
      </c>
      <c r="H28" s="90" t="e">
        <f>ROUNDUP(+D28/10,1)</f>
        <v>#DIV/0!</v>
      </c>
      <c r="I28" s="66" t="s">
        <v>23</v>
      </c>
      <c r="J28" s="90" t="e">
        <f>IF(ROUNDUP(+D28/10,1)&lt;1,1,ROUNDUP(+D28/10,1))</f>
        <v>#DIV/0!</v>
      </c>
      <c r="K28" s="66" t="s">
        <v>23</v>
      </c>
      <c r="L28" s="104" t="s">
        <v>36</v>
      </c>
      <c r="M28" s="103" t="s">
        <v>46</v>
      </c>
      <c r="N28" s="103"/>
      <c r="O28" s="103"/>
      <c r="P28" s="103"/>
      <c r="Q28" s="103"/>
      <c r="R28" s="103"/>
      <c r="S28" s="103"/>
      <c r="T28" s="22"/>
      <c r="U28" s="23"/>
    </row>
    <row r="29" spans="1:22" ht="24" customHeight="1" x14ac:dyDescent="0.15">
      <c r="B29" s="80" t="s">
        <v>49</v>
      </c>
    </row>
  </sheetData>
  <mergeCells count="22">
    <mergeCell ref="R1:U1"/>
    <mergeCell ref="B5:C6"/>
    <mergeCell ref="P5:Q5"/>
    <mergeCell ref="P6:Q6"/>
    <mergeCell ref="B10:B11"/>
    <mergeCell ref="P1:Q1"/>
    <mergeCell ref="A7:A17"/>
    <mergeCell ref="B19:C20"/>
    <mergeCell ref="P19:Q19"/>
    <mergeCell ref="P20:Q20"/>
    <mergeCell ref="B21:C21"/>
    <mergeCell ref="B7:C7"/>
    <mergeCell ref="B13:C13"/>
    <mergeCell ref="D9:E9"/>
    <mergeCell ref="M13:U14"/>
    <mergeCell ref="B28:C28"/>
    <mergeCell ref="B23:C23"/>
    <mergeCell ref="B27:C27"/>
    <mergeCell ref="B26:I26"/>
    <mergeCell ref="B24:C24"/>
    <mergeCell ref="D23:E23"/>
    <mergeCell ref="B25:C25"/>
  </mergeCells>
  <phoneticPr fontId="9"/>
  <pageMargins left="0.25" right="0.25" top="0.75" bottom="0.75" header="0.3" footer="0.3"/>
  <pageSetup paperSize="9"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就労Ａ・Ｂ　就労移行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2019-04-19T03:12:03Z</cp:lastPrinted>
  <dcterms:created xsi:type="dcterms:W3CDTF">2014-12-26T02:58:06Z</dcterms:created>
  <dcterms:modified xsi:type="dcterms:W3CDTF">2020-10-05T04:59:21Z</dcterms:modified>
</cp:coreProperties>
</file>