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28680" yWindow="-120" windowWidth="29040" windowHeight="15840" activeTab="2"/>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J67" authorId="0">
      <text>
        <r>
          <rPr>
            <b/>
            <sz val="10"/>
            <color indexed="81"/>
            <rFont val="MS P ゴシック"/>
          </rPr>
          <t>原則、各年４月～翌年３月までの連続する期間（令和４年については、令和４年10月から令和５年３月まで）を記入してください。なお、当該期間の月数は加算の対象月数を超えてはいけません。</t>
        </r>
      </text>
    </comment>
    <comment ref="AL19" authorId="0">
      <text>
        <r>
          <rPr>
            <b/>
            <sz val="10"/>
            <color indexed="81"/>
            <rFont val="MS P ゴシック"/>
          </rPr>
          <t>「○」もしくは「×」を選択してください。</t>
        </r>
      </text>
    </comment>
    <comment ref="AL100" authorId="0">
      <text>
        <r>
          <rPr>
            <b/>
            <sz val="10"/>
            <color indexed="81"/>
            <rFont val="MS P ゴシック"/>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厚生労働省ネットワークシステム</author>
    <author>押野 晃宏(oshino-akihiro.av4)</author>
    <author>東京都</author>
    <author>塚原 遊尋(tsukahara-yuujin.xt6)</author>
  </authors>
  <commentList>
    <comment ref="S14" authorId="0">
      <text>
        <r>
          <rPr>
            <sz val="10"/>
            <color indexed="81"/>
            <rFont val="MS P ゴシック"/>
          </rPr>
          <t>本年度（原則、４月～３月）の実績を記入</t>
        </r>
      </text>
    </comment>
    <comment ref="X14" authorId="0">
      <text>
        <r>
          <rPr>
            <sz val="10"/>
            <color indexed="81"/>
            <rFont val="MS P ゴシック"/>
          </rPr>
          <t>本年度（原則、４月～３月）の実績を記入</t>
        </r>
      </text>
    </comment>
    <comment ref="AH14" authorId="0">
      <text>
        <r>
          <rPr>
            <sz val="10"/>
            <color indexed="81"/>
            <rFont val="MS P ゴシック"/>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G16" authorId="0">
      <text>
        <r>
          <rPr>
            <sz val="10"/>
            <color indexed="81"/>
            <rFont val="MS P ゴシック"/>
          </rPr>
          <t>その他の職種については、実人数を記載することも可能です。</t>
        </r>
      </text>
    </comment>
    <comment ref="X7" authorId="1">
      <text>
        <r>
          <rPr>
            <sz val="9"/>
            <color indexed="81"/>
            <rFont val="MS P ゴシック"/>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I14" authorId="0">
      <text>
        <r>
          <rPr>
            <sz val="10"/>
            <color indexed="81"/>
            <rFont val="MS P ゴシック"/>
          </rPr>
          <t>本年度（原則、４月～３月）の実績を記入</t>
        </r>
      </text>
    </comment>
    <comment ref="W19" authorId="2">
      <text>
        <r>
          <rPr>
            <b/>
            <sz val="10"/>
            <color indexed="81"/>
            <rFont val="ＭＳ Ｐゴシック"/>
          </rPr>
          <t>ドロップダウンリストで選択できます。</t>
        </r>
      </text>
    </comment>
    <comment ref="AF8" authorId="3">
      <text>
        <r>
          <rPr>
            <sz val="10"/>
            <color indexed="81"/>
            <rFont val="MS P ゴシック"/>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rPr>
          <t>この欄に直接、当該事業所を含めた特定加算を取得する事業所数を記入してください。</t>
        </r>
        <r>
          <rPr>
            <sz val="10"/>
            <color indexed="81"/>
            <rFont val="MS P ゴシック"/>
          </rPr>
          <t xml:space="preserve">
・なお、その場合も、本体となる介護給付のサービスと一体的に運営されている介護予防・総合事業・短期入所の事業所数については、重複してカウントする必要はありません。</t>
        </r>
      </text>
    </comment>
  </commentList>
</comments>
</file>

<file path=xl/sharedStrings.xml><?xml version="1.0" encoding="utf-8"?>
<sst xmlns="http://schemas.openxmlformats.org/spreadsheetml/2006/main" xmlns:r="http://schemas.openxmlformats.org/officeDocument/2006/relationships" count="399" uniqueCount="399">
  <si>
    <t>年</t>
  </si>
  <si>
    <t>フリガナ</t>
  </si>
  <si>
    <t>サービス名</t>
    <rPh sb="4" eb="5">
      <t>メイ</t>
    </rPh>
    <phoneticPr fontId="3"/>
  </si>
  <si>
    <t>〒</t>
  </si>
  <si>
    <t>介護保険事業所番号</t>
    <rPh sb="0" eb="2">
      <t>カイゴ</t>
    </rPh>
    <rPh sb="2" eb="4">
      <t>ホケン</t>
    </rPh>
    <rPh sb="4" eb="7">
      <t>ジギョウショ</t>
    </rPh>
    <rPh sb="7" eb="9">
      <t>バンゴウ</t>
    </rPh>
    <phoneticPr fontId="3"/>
  </si>
  <si>
    <t>書類作成担当者</t>
    <rPh sb="0" eb="2">
      <t>ショルイ</t>
    </rPh>
    <rPh sb="2" eb="4">
      <t>サクセイ</t>
    </rPh>
    <rPh sb="4" eb="7">
      <t>タントウシャ</t>
    </rPh>
    <phoneticPr fontId="3"/>
  </si>
  <si>
    <t>算定する
加算区分</t>
    <rPh sb="5" eb="7">
      <t>カサン</t>
    </rPh>
    <phoneticPr fontId="3"/>
  </si>
  <si>
    <t>月</t>
    <rPh sb="0" eb="1">
      <t>ゲツ</t>
    </rPh>
    <phoneticPr fontId="3"/>
  </si>
  <si>
    <t>５S活動（業務管理の手法の１つ。整理・整頓・清掃・清潔・躾の頭文字をとったもの）等の実践による職場環境の整備</t>
  </si>
  <si>
    <t xml:space="preserve"> </t>
  </si>
  <si>
    <t>通所介護</t>
  </si>
  <si>
    <t>39</t>
  </si>
  <si>
    <t>年</t>
    <rPh sb="0" eb="1">
      <t>ネン</t>
    </rPh>
    <phoneticPr fontId="3"/>
  </si>
  <si>
    <r>
      <t>２　実績報告＜共通＞　</t>
    </r>
    <r>
      <rPr>
        <sz val="8"/>
        <color theme="1"/>
        <rFont val="ＭＳ Ｐ明朝"/>
      </rPr>
      <t>※詳細は別紙様式３－２及び３－３に記載</t>
    </r>
    <rPh sb="2" eb="4">
      <t>ジッセキ</t>
    </rPh>
    <rPh sb="4" eb="6">
      <t>ホウコク</t>
    </rPh>
    <rPh sb="7" eb="9">
      <t>キョウツウ</t>
    </rPh>
    <phoneticPr fontId="3"/>
  </si>
  <si>
    <t>事業所の所在地</t>
    <rPh sb="0" eb="3">
      <t>ジギョウショ</t>
    </rPh>
    <rPh sb="4" eb="7">
      <t>ショザイチ</t>
    </rPh>
    <phoneticPr fontId="3"/>
  </si>
  <si>
    <t>）</t>
  </si>
  <si>
    <t>B≧２C</t>
  </si>
  <si>
    <t>介護医療院</t>
    <rPh sb="0" eb="2">
      <t>カイゴ</t>
    </rPh>
    <rPh sb="2" eb="4">
      <t>イリョウ</t>
    </rPh>
    <rPh sb="4" eb="5">
      <t>イン</t>
    </rPh>
    <phoneticPr fontId="3"/>
  </si>
  <si>
    <t>円</t>
    <rPh sb="0" eb="1">
      <t>エン</t>
    </rPh>
    <phoneticPr fontId="3"/>
  </si>
  <si>
    <t>上位者・担当者等によるキャリア面談など、キャリアアップ等に関する定期的な相談の機会の確保</t>
  </si>
  <si>
    <t>人</t>
    <rPh sb="0" eb="1">
      <t>ニン</t>
    </rPh>
    <phoneticPr fontId="3"/>
  </si>
  <si>
    <t>法人名</t>
    <rPh sb="0" eb="2">
      <t>ホウジン</t>
    </rPh>
    <rPh sb="2" eb="3">
      <t>メイ</t>
    </rPh>
    <phoneticPr fontId="3"/>
  </si>
  <si>
    <t>ワークシートの入力の順番（推奨）</t>
    <rPh sb="7" eb="9">
      <t>ニュウリョク</t>
    </rPh>
    <rPh sb="10" eb="12">
      <t>ジュンバン</t>
    </rPh>
    <rPh sb="13" eb="15">
      <t>スイショウ</t>
    </rPh>
    <phoneticPr fontId="3"/>
  </si>
  <si>
    <t>日</t>
    <rPh sb="0" eb="1">
      <t>ニチ</t>
    </rPh>
    <phoneticPr fontId="3"/>
  </si>
  <si>
    <t>＜サービス名一覧&gt;</t>
    <rPh sb="5" eb="6">
      <t>ナ</t>
    </rPh>
    <rPh sb="6" eb="8">
      <t>イチラン</t>
    </rPh>
    <phoneticPr fontId="3"/>
  </si>
  <si>
    <t>1</t>
  </si>
  <si>
    <t>訪問介護</t>
  </si>
  <si>
    <t>14</t>
  </si>
  <si>
    <t>職員の事情等の状況に応じた勤務シフトや短時間正規職員制度の導入、職員の希望に即した非正規職員から正規職員への転換の制度等の整備</t>
  </si>
  <si>
    <t>夜間対応型訪問介護</t>
  </si>
  <si>
    <t>別紙様式３－１</t>
    <rPh sb="0" eb="2">
      <t>ベッシ</t>
    </rPh>
    <rPh sb="2" eb="4">
      <t>ヨウシキ</t>
    </rPh>
    <phoneticPr fontId="3"/>
  </si>
  <si>
    <t>要件Ⅱ↓</t>
    <rPh sb="0" eb="2">
      <t>ヨウケン</t>
    </rPh>
    <phoneticPr fontId="3"/>
  </si>
  <si>
    <t>地域密着型通所介護</t>
  </si>
  <si>
    <t>29</t>
  </si>
  <si>
    <t>その他の職種(C)</t>
    <rPh sb="2" eb="3">
      <t>タ</t>
    </rPh>
    <rPh sb="4" eb="6">
      <t>ショクシュ</t>
    </rPh>
    <phoneticPr fontId="3"/>
  </si>
  <si>
    <t>法人代表者</t>
    <rPh sb="0" eb="2">
      <t>ホウジン</t>
    </rPh>
    <rPh sb="2" eb="5">
      <t>ダイヒョウシャ</t>
    </rPh>
    <phoneticPr fontId="3"/>
  </si>
  <si>
    <t>地域密着型特定施設入居者生活介護</t>
  </si>
  <si>
    <t>看護小規模多機能型居宅介護</t>
    <rPh sb="0" eb="13">
      <t>カンゴ</t>
    </rPh>
    <phoneticPr fontId="3"/>
  </si>
  <si>
    <t>処遇改善支援補助金とベースアップ等加算</t>
    <rPh sb="0" eb="9">
      <t>ショグウカイゼンシエンホジョキン</t>
    </rPh>
    <rPh sb="16" eb="19">
      <t>トウカサン</t>
    </rPh>
    <phoneticPr fontId="3"/>
  </si>
  <si>
    <t>提出先</t>
    <rPh sb="0" eb="2">
      <t>テイシュツ</t>
    </rPh>
    <rPh sb="2" eb="3">
      <t>サキ</t>
    </rPh>
    <phoneticPr fontId="3"/>
  </si>
  <si>
    <r>
      <t xml:space="preserve">賃金改善所要額(ⅰ-ⅱ）
</t>
    </r>
    <r>
      <rPr>
        <b/>
        <sz val="9"/>
        <color auto="1"/>
        <rFont val="ＭＳ Ｐ明朝"/>
      </rPr>
      <t>(右欄の額は①欄の額以上であること)</t>
    </r>
    <rPh sb="4" eb="7">
      <t>ショヨウガク</t>
    </rPh>
    <phoneticPr fontId="3"/>
  </si>
  <si>
    <t>介護老人福祉施設</t>
    <rPh sb="0" eb="2">
      <t>カイゴ</t>
    </rPh>
    <rPh sb="2" eb="4">
      <t>ロウジン</t>
    </rPh>
    <rPh sb="4" eb="6">
      <t>フクシ</t>
    </rPh>
    <rPh sb="6" eb="8">
      <t>シセツ</t>
    </rPh>
    <phoneticPr fontId="3"/>
  </si>
  <si>
    <t>.</t>
  </si>
  <si>
    <t>地域密着型介護老人福祉施設</t>
  </si>
  <si>
    <t>93</t>
  </si>
  <si>
    <r>
      <t>・「賃金改善所要額」の比較対象となる年度は、</t>
    </r>
    <r>
      <rPr>
        <b/>
        <sz val="14"/>
        <color auto="1"/>
        <rFont val="ＭＳ Ｐゴシック"/>
      </rPr>
      <t>「初めて加算を取得する（した）前年度」ではなく「（申請の）前年度」</t>
    </r>
    <r>
      <rPr>
        <sz val="14"/>
        <color auto="1"/>
        <rFont val="ＭＳ Ｐゴシック"/>
      </rPr>
      <t>となりました。</t>
    </r>
    <rPh sb="6" eb="8">
      <t>ショヨウ</t>
    </rPh>
    <rPh sb="8" eb="9">
      <t>ガク</t>
    </rPh>
    <rPh sb="47" eb="49">
      <t>シンセイ</t>
    </rPh>
    <phoneticPr fontId="3"/>
  </si>
  <si>
    <t>氏名</t>
    <rPh sb="0" eb="2">
      <t>シメイ</t>
    </rPh>
    <phoneticPr fontId="3"/>
  </si>
  <si>
    <t>介護老人保健施設</t>
    <rPh sb="0" eb="8">
      <t>ロウケン</t>
    </rPh>
    <phoneticPr fontId="3"/>
  </si>
  <si>
    <t>↓隠し列</t>
    <rPh sb="1" eb="2">
      <t>カク</t>
    </rPh>
    <rPh sb="3" eb="4">
      <t>レツ</t>
    </rPh>
    <phoneticPr fontId="3"/>
  </si>
  <si>
    <t>介護療養型医療施設</t>
    <rPh sb="0" eb="9">
      <t>カイゴ</t>
    </rPh>
    <phoneticPr fontId="3"/>
  </si>
  <si>
    <t>法人所在地</t>
    <rPh sb="0" eb="2">
      <t>ホウジン</t>
    </rPh>
    <rPh sb="2" eb="5">
      <t>ショザイチ</t>
    </rPh>
    <phoneticPr fontId="3"/>
  </si>
  <si>
    <t>年度）</t>
  </si>
  <si>
    <r>
      <t>【</t>
    </r>
    <r>
      <rPr>
        <b/>
        <sz val="11"/>
        <color theme="1"/>
        <rFont val="ＭＳ Ｐ明朝"/>
      </rPr>
      <t>賃金の総額</t>
    </r>
    <r>
      <rPr>
        <sz val="11"/>
        <color theme="1"/>
        <rFont val="ＭＳ Ｐ明朝"/>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rPr>
      <t>処遇改善支援補助金とベースアップ等加算の総額</t>
    </r>
    <r>
      <rPr>
        <sz val="11"/>
        <color theme="1"/>
        <rFont val="ＭＳ Ｐ明朝"/>
      </rPr>
      <t>に係る記入上の注意】
・下表の「本年度の処遇改善支援補助金とベースアップ等加算の総額」について、</t>
    </r>
    <r>
      <rPr>
        <u/>
        <sz val="11"/>
        <color theme="1"/>
        <rFont val="ＭＳ Ｐ明朝"/>
      </rPr>
      <t>処遇改善加算・特定加算の賃金改善実施期間（原則、４月から翌年の３月までの期間）</t>
    </r>
    <r>
      <rPr>
        <sz val="11"/>
        <color theme="1"/>
        <rFont val="ＭＳ Ｐ明朝"/>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rPr>
      <t>常勤換算職員数</t>
    </r>
    <r>
      <rPr>
        <sz val="11"/>
        <color theme="1"/>
        <rFont val="ＭＳ Ｐ明朝"/>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3"/>
  </si>
  <si>
    <t>電話番号</t>
    <rPh sb="0" eb="2">
      <t>デンワ</t>
    </rPh>
    <rPh sb="2" eb="4">
      <t>バンゴウ</t>
    </rPh>
    <phoneticPr fontId="3"/>
  </si>
  <si>
    <t>職名</t>
    <rPh sb="0" eb="2">
      <t>ショクメイ</t>
    </rPh>
    <phoneticPr fontId="3"/>
  </si>
  <si>
    <t>－</t>
  </si>
  <si>
    <t>枚数</t>
    <rPh sb="0" eb="2">
      <t>マイスウ</t>
    </rPh>
    <phoneticPr fontId="3"/>
  </si>
  <si>
    <t>E-mail</t>
  </si>
  <si>
    <t>①</t>
  </si>
  <si>
    <t>FAX番号</t>
    <rPh sb="3" eb="5">
      <t>バンゴウ</t>
    </rPh>
    <phoneticPr fontId="3"/>
  </si>
  <si>
    <t>(o-2)
左記のうち、ベースアップ等による賃金改善額［円］</t>
  </si>
  <si>
    <t>令和</t>
    <rPh sb="0" eb="2">
      <t>レイワ</t>
    </rPh>
    <phoneticPr fontId="3"/>
  </si>
  <si>
    <t>72</t>
  </si>
  <si>
    <t>49</t>
  </si>
  <si>
    <t>名称</t>
    <rPh sb="0" eb="2">
      <t>メイショウ</t>
    </rPh>
    <phoneticPr fontId="3"/>
  </si>
  <si>
    <t>（Ｃ）その他の職種</t>
    <rPh sb="5" eb="6">
      <t>タ</t>
    </rPh>
    <rPh sb="7" eb="9">
      <t>ショクシュ</t>
    </rPh>
    <phoneticPr fontId="3"/>
  </si>
  <si>
    <t xml:space="preserve"> （法人名）</t>
    <rPh sb="2" eb="4">
      <t>ホウジン</t>
    </rPh>
    <rPh sb="4" eb="5">
      <t>メイ</t>
    </rPh>
    <phoneticPr fontId="3"/>
  </si>
  <si>
    <t>②</t>
  </si>
  <si>
    <t xml:space="preserve"> （代表者名）</t>
    <rPh sb="2" eb="5">
      <t>ダイヒョウシャ</t>
    </rPh>
    <rPh sb="5" eb="6">
      <t>メイ</t>
    </rPh>
    <rPh sb="6" eb="7">
      <t>ホウミョウ</t>
    </rPh>
    <phoneticPr fontId="3"/>
  </si>
  <si>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3"/>
  </si>
  <si>
    <t>③</t>
  </si>
  <si>
    <t>97</t>
  </si>
  <si>
    <t>（</t>
  </si>
  <si>
    <t>加算提出先</t>
    <rPh sb="0" eb="2">
      <t>カサン</t>
    </rPh>
    <rPh sb="2" eb="4">
      <t>テイシュツ</t>
    </rPh>
    <rPh sb="4" eb="5">
      <t>サキ</t>
    </rPh>
    <phoneticPr fontId="3"/>
  </si>
  <si>
    <t>④</t>
  </si>
  <si>
    <t>ⅱ）前年度の賃金の総額
　　【基準額１・基準額２・基準額３】</t>
    <rPh sb="25" eb="28">
      <t>キジュンガク</t>
    </rPh>
    <phoneticPr fontId="3"/>
  </si>
  <si>
    <t>その他</t>
    <rPh sb="2" eb="3">
      <t>タ</t>
    </rPh>
    <phoneticPr fontId="3"/>
  </si>
  <si>
    <t>（うち、ベースアップ等による賃金改善額）(n-2)</t>
    <rPh sb="10" eb="11">
      <t>トウ</t>
    </rPh>
    <rPh sb="14" eb="16">
      <t>チンギン</t>
    </rPh>
    <rPh sb="16" eb="18">
      <t>カイゼン</t>
    </rPh>
    <rPh sb="18" eb="19">
      <t>ガク</t>
    </rPh>
    <phoneticPr fontId="3"/>
  </si>
  <si>
    <t>※</t>
  </si>
  <si>
    <t>短期入所生活介護</t>
  </si>
  <si>
    <t>介護予防訪問入浴介護</t>
  </si>
  <si>
    <t>15</t>
  </si>
  <si>
    <t>別紙様式３－２</t>
    <rPh sb="0" eb="2">
      <t>ベッシ</t>
    </rPh>
    <rPh sb="2" eb="4">
      <t>ヨウシキ</t>
    </rPh>
    <phoneticPr fontId="3"/>
  </si>
  <si>
    <t>ⅱ）その他の職員の賃金改善額(o-1)</t>
    <rPh sb="4" eb="5">
      <t>タ</t>
    </rPh>
    <rPh sb="6" eb="8">
      <t>ショクイン</t>
    </rPh>
    <rPh sb="9" eb="11">
      <t>チンギン</t>
    </rPh>
    <rPh sb="11" eb="13">
      <t>カイゼン</t>
    </rPh>
    <rPh sb="13" eb="14">
      <t>ガク</t>
    </rPh>
    <phoneticPr fontId="3"/>
  </si>
  <si>
    <t>（Ａ）経験・技能のある介護職員</t>
    <rPh sb="3" eb="5">
      <t>ケイケン</t>
    </rPh>
    <rPh sb="11" eb="13">
      <t>カイゴ</t>
    </rPh>
    <rPh sb="13" eb="15">
      <t>ショクイン</t>
    </rPh>
    <phoneticPr fontId="3"/>
  </si>
  <si>
    <t xml:space="preserve">
(配分比率)</t>
    <rPh sb="2" eb="4">
      <t>ハイブン</t>
    </rPh>
    <rPh sb="4" eb="6">
      <t>ヒリツ</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</si>
  <si>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</si>
  <si>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高齢者の活躍（居室やフロア等の掃除、食事の配膳・下膳などのほか、経理や労務、広報なども含めた介護業務以外の業務の提供）等による役割分担の明確化</t>
  </si>
  <si>
    <t>法人住所</t>
    <rPh sb="0" eb="2">
      <t>ホウジン</t>
    </rPh>
    <rPh sb="2" eb="4">
      <t>ジュウショ</t>
    </rPh>
    <phoneticPr fontId="3"/>
  </si>
  <si>
    <t>介護予防特定施設入居者生活介護</t>
  </si>
  <si>
    <t>１　基本情報</t>
    <rPh sb="2" eb="4">
      <t>キホン</t>
    </rPh>
    <rPh sb="4" eb="6">
      <t>ジョウホウ</t>
    </rPh>
    <phoneticPr fontId="3"/>
  </si>
  <si>
    <t>連絡先</t>
    <rPh sb="0" eb="3">
      <t>レンラクサキ</t>
    </rPh>
    <phoneticPr fontId="3"/>
  </si>
  <si>
    <t>⇒下表に必要事項を入力してください。</t>
    <rPh sb="1" eb="3">
      <t>カヒョウ</t>
    </rPh>
    <rPh sb="4" eb="6">
      <t>ヒツヨウ</t>
    </rPh>
    <rPh sb="6" eb="8">
      <t>ジコウ</t>
    </rPh>
    <rPh sb="9" eb="11">
      <t>ニュウリョク</t>
    </rPh>
    <phoneticPr fontId="3"/>
  </si>
  <si>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3"/>
  </si>
  <si>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3"/>
  </si>
  <si>
    <t>98</t>
  </si>
  <si>
    <t>〒結合</t>
    <rPh sb="1" eb="3">
      <t>ケツゴウ</t>
    </rPh>
    <phoneticPr fontId="3"/>
  </si>
  <si>
    <t>住所１（番地・住居番号まで）</t>
    <rPh sb="0" eb="2">
      <t>ジュウショ</t>
    </rPh>
    <rPh sb="4" eb="6">
      <t>バンチ</t>
    </rPh>
    <rPh sb="7" eb="9">
      <t>ジュウキョ</t>
    </rPh>
    <rPh sb="9" eb="11">
      <t>バンゴウ</t>
    </rPh>
    <phoneticPr fontId="3"/>
  </si>
  <si>
    <t>22</t>
  </si>
  <si>
    <t>住所２（建物名等）</t>
    <rPh sb="0" eb="2">
      <t>ジュウショ</t>
    </rPh>
    <rPh sb="4" eb="6">
      <t>タテモノ</t>
    </rPh>
    <rPh sb="6" eb="7">
      <t>メイ</t>
    </rPh>
    <rPh sb="7" eb="8">
      <t>トウ</t>
    </rPh>
    <phoneticPr fontId="3"/>
  </si>
  <si>
    <t>書類作成
担当者</t>
    <rPh sb="0" eb="2">
      <t>ショルイ</t>
    </rPh>
    <rPh sb="2" eb="4">
      <t>サクセイ</t>
    </rPh>
    <rPh sb="5" eb="8">
      <t>タントウシャ</t>
    </rPh>
    <phoneticPr fontId="3"/>
  </si>
  <si>
    <t>e-mail</t>
  </si>
  <si>
    <t>通し番号</t>
    <rPh sb="0" eb="1">
      <t>トオ</t>
    </rPh>
    <rPh sb="2" eb="4">
      <t>バンゴウ</t>
    </rPh>
    <phoneticPr fontId="3"/>
  </si>
  <si>
    <r>
      <t>※</t>
    </r>
    <r>
      <rPr>
        <b/>
        <u/>
        <sz val="8"/>
        <color theme="1"/>
        <rFont val="ＭＳ Ｐ明朝"/>
      </rPr>
      <t>「×」をつけた加算に係る記入欄（グレーになるセル）は、記入不要</t>
    </r>
    <r>
      <rPr>
        <sz val="8"/>
        <color theme="1"/>
        <rFont val="ＭＳ Ｐ明朝"/>
      </rPr>
      <t>。</t>
    </r>
    <rPh sb="8" eb="10">
      <t>カサン</t>
    </rPh>
    <rPh sb="11" eb="12">
      <t>カカ</t>
    </rPh>
    <rPh sb="13" eb="16">
      <t>キニュウラン</t>
    </rPh>
    <rPh sb="28" eb="30">
      <t>キニュウ</t>
    </rPh>
    <rPh sb="30" eb="32">
      <t>フヨウ</t>
    </rPh>
    <phoneticPr fontId="3"/>
  </si>
  <si>
    <t>［円］</t>
    <rPh sb="1" eb="2">
      <t>エン</t>
    </rPh>
    <phoneticPr fontId="3"/>
  </si>
  <si>
    <t>介護予防認知症対応型共同生活介護</t>
  </si>
  <si>
    <t>介護保険事業所番号</t>
    <rPh sb="0" eb="2">
      <t>カイゴ</t>
    </rPh>
    <rPh sb="2" eb="4">
      <t>ホケン</t>
    </rPh>
    <rPh sb="4" eb="6">
      <t>ジギョウ</t>
    </rPh>
    <rPh sb="6" eb="7">
      <t>ショ</t>
    </rPh>
    <rPh sb="7" eb="9">
      <t>バンゴウ</t>
    </rPh>
    <phoneticPr fontId="3"/>
  </si>
  <si>
    <t>(b)処遇改善加算の総額</t>
  </si>
  <si>
    <t>指定権者名</t>
    <rPh sb="0" eb="2">
      <t>シテイ</t>
    </rPh>
    <rPh sb="2" eb="3">
      <t>ケン</t>
    </rPh>
    <rPh sb="3" eb="4">
      <t>ジャ</t>
    </rPh>
    <rPh sb="4" eb="5">
      <t>メイ</t>
    </rPh>
    <phoneticPr fontId="3"/>
  </si>
  <si>
    <t>事業所名</t>
    <rPh sb="0" eb="2">
      <t>ジギョウ</t>
    </rPh>
    <rPh sb="2" eb="3">
      <t>ショ</t>
    </rPh>
    <rPh sb="3" eb="4">
      <t>メイ</t>
    </rPh>
    <phoneticPr fontId="3"/>
  </si>
  <si>
    <t>・提出先に関する情報</t>
    <rPh sb="1" eb="3">
      <t>テイシュツ</t>
    </rPh>
    <rPh sb="3" eb="4">
      <t>サキ</t>
    </rPh>
    <rPh sb="5" eb="6">
      <t>カン</t>
    </rPh>
    <rPh sb="8" eb="10">
      <t>ジョウホウ</t>
    </rPh>
    <phoneticPr fontId="3"/>
  </si>
  <si>
    <t>76</t>
  </si>
  <si>
    <t>・基本情報</t>
    <rPh sb="1" eb="3">
      <t>キホン</t>
    </rPh>
    <phoneticPr fontId="3"/>
  </si>
  <si>
    <t>１　提出先に関する情報</t>
    <rPh sb="2" eb="4">
      <t>テイシュツ</t>
    </rPh>
    <rPh sb="4" eb="5">
      <t>サキ</t>
    </rPh>
    <rPh sb="6" eb="7">
      <t>カン</t>
    </rPh>
    <rPh sb="9" eb="11">
      <t>ジョウホウ</t>
    </rPh>
    <phoneticPr fontId="3"/>
  </si>
  <si>
    <t>40</t>
  </si>
  <si>
    <t>２　基本情報</t>
    <rPh sb="2" eb="4">
      <t>キホン</t>
    </rPh>
    <rPh sb="4" eb="6">
      <t>ジョウホウ</t>
    </rPh>
    <phoneticPr fontId="3"/>
  </si>
  <si>
    <t>指定権者</t>
    <rPh sb="0" eb="2">
      <t>シテイ</t>
    </rPh>
    <rPh sb="2" eb="4">
      <t>ケンシャ</t>
    </rPh>
    <phoneticPr fontId="3"/>
  </si>
  <si>
    <t>その他の職種
(C)</t>
    <rPh sb="2" eb="3">
      <t>タ</t>
    </rPh>
    <rPh sb="4" eb="6">
      <t>ショクシュ</t>
    </rPh>
    <phoneticPr fontId="3"/>
  </si>
  <si>
    <t>事業所名</t>
    <rPh sb="0" eb="2">
      <t>ジギョウ</t>
    </rPh>
    <rPh sb="2" eb="3">
      <t>ショ</t>
    </rPh>
    <rPh sb="3" eb="4">
      <t>ナ</t>
    </rPh>
    <phoneticPr fontId="3"/>
  </si>
  <si>
    <t>（Ｂ）他の介護職員</t>
    <rPh sb="3" eb="4">
      <t>タ</t>
    </rPh>
    <rPh sb="5" eb="7">
      <t>カイゴ</t>
    </rPh>
    <rPh sb="7" eb="9">
      <t>ショクイン</t>
    </rPh>
    <phoneticPr fontId="3"/>
  </si>
  <si>
    <t>28</t>
  </si>
  <si>
    <t>経験・技能のある介護職員(A)</t>
    <rPh sb="0" eb="2">
      <t>ケイケン</t>
    </rPh>
    <phoneticPr fontId="3"/>
  </si>
  <si>
    <t>他の
介護職員(B)</t>
    <rPh sb="0" eb="1">
      <t>タ</t>
    </rPh>
    <rPh sb="3" eb="5">
      <t>カイゴ</t>
    </rPh>
    <rPh sb="5" eb="7">
      <t>ショクイン</t>
    </rPh>
    <phoneticPr fontId="3"/>
  </si>
  <si>
    <t>本年度の常勤換算職員数［人］</t>
    <rPh sb="0" eb="3">
      <t>ホンネンド</t>
    </rPh>
    <rPh sb="4" eb="6">
      <t>ジョウキン</t>
    </rPh>
    <rPh sb="6" eb="8">
      <t>カンサン</t>
    </rPh>
    <rPh sb="8" eb="11">
      <t>ショクインスウ</t>
    </rPh>
    <rPh sb="12" eb="13">
      <t>ニン</t>
    </rPh>
    <phoneticPr fontId="3"/>
  </si>
  <si>
    <t>グループ別内訳</t>
    <rPh sb="4" eb="5">
      <t>ベツ</t>
    </rPh>
    <rPh sb="5" eb="7">
      <t>ウチワケ</t>
    </rPh>
    <phoneticPr fontId="3"/>
  </si>
  <si>
    <t>（グループ別内訳）</t>
    <rPh sb="5" eb="6">
      <t>ベツ</t>
    </rPh>
    <rPh sb="6" eb="8">
      <t>ウチワケ</t>
    </rPh>
    <phoneticPr fontId="3"/>
  </si>
  <si>
    <t>112</t>
  </si>
  <si>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</si>
  <si>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平均賃金改善額</t>
    <rPh sb="0" eb="2">
      <t>ヘイキン</t>
    </rPh>
    <rPh sb="2" eb="4">
      <t>チンギン</t>
    </rPh>
    <rPh sb="4" eb="6">
      <t>カイゼン</t>
    </rPh>
    <rPh sb="6" eb="7">
      <t>ガク</t>
    </rPh>
    <phoneticPr fontId="3"/>
  </si>
  <si>
    <t>都道府県</t>
    <rPh sb="0" eb="4">
      <t>トドウフケン</t>
    </rPh>
    <phoneticPr fontId="3"/>
  </si>
  <si>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3"/>
  </si>
  <si>
    <t>市区町村</t>
    <rPh sb="0" eb="2">
      <t>シク</t>
    </rPh>
    <rPh sb="2" eb="4">
      <t>チョウソン</t>
    </rPh>
    <phoneticPr fontId="3"/>
  </si>
  <si>
    <t>％</t>
  </si>
  <si>
    <t>処遇改善加算</t>
  </si>
  <si>
    <t>グループ別内訳</t>
  </si>
  <si>
    <t>ワークシート名（左からの順）</t>
    <rPh sb="6" eb="7">
      <t>メイ</t>
    </rPh>
    <rPh sb="8" eb="9">
      <t>ヒダリ</t>
    </rPh>
    <rPh sb="12" eb="13">
      <t>ジュン</t>
    </rPh>
    <phoneticPr fontId="3"/>
  </si>
  <si>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3"/>
  </si>
  <si>
    <t>説明</t>
    <rPh sb="0" eb="2">
      <t>セツメイ</t>
    </rPh>
    <phoneticPr fontId="3"/>
  </si>
  <si>
    <t>はじめに</t>
  </si>
  <si>
    <t>66</t>
  </si>
  <si>
    <t>-</t>
  </si>
  <si>
    <t>101</t>
  </si>
  <si>
    <t>70</t>
  </si>
  <si>
    <t>・本様式の内容と使い方を説明しています。</t>
    <rPh sb="1" eb="4">
      <t>ホンヨウシキ</t>
    </rPh>
    <rPh sb="5" eb="7">
      <t>ナイヨウ</t>
    </rPh>
    <rPh sb="8" eb="9">
      <t>ツカ</t>
    </rPh>
    <rPh sb="10" eb="11">
      <t>カタ</t>
    </rPh>
    <rPh sb="12" eb="14">
      <t>セツメイ</t>
    </rPh>
    <phoneticPr fontId="3"/>
  </si>
  <si>
    <t>不要</t>
    <rPh sb="0" eb="2">
      <t>フヨウ</t>
    </rPh>
    <phoneticPr fontId="3"/>
  </si>
  <si>
    <t>A＞BかつA＞2C</t>
  </si>
  <si>
    <t>基本情報入力シート</t>
    <rPh sb="0" eb="4">
      <t>キホンジョウホウ</t>
    </rPh>
    <rPh sb="4" eb="6">
      <t>ニュウリョク</t>
    </rPh>
    <phoneticPr fontId="3"/>
  </si>
  <si>
    <t>提出</t>
    <rPh sb="0" eb="2">
      <t>テイシュツ</t>
    </rPh>
    <phoneticPr fontId="3"/>
  </si>
  <si>
    <t>介護予防認知症対応型通所介護</t>
  </si>
  <si>
    <t>２　書類の作成方法</t>
    <rPh sb="2" eb="4">
      <t>ショルイ</t>
    </rPh>
    <rPh sb="5" eb="7">
      <t>サクセイ</t>
    </rPh>
    <rPh sb="7" eb="9">
      <t>ホウホウ</t>
    </rPh>
    <phoneticPr fontId="3"/>
  </si>
  <si>
    <t>(n-1)
⑤ⅰ）介護職員の賃金改善額［円］</t>
  </si>
  <si>
    <t>・原則、本様式を用いて実績報告書を作成してください。</t>
    <rPh sb="1" eb="3">
      <t>ゲンソク</t>
    </rPh>
    <rPh sb="4" eb="7">
      <t>ホンヨウシキ</t>
    </rPh>
    <rPh sb="8" eb="9">
      <t>モチ</t>
    </rPh>
    <rPh sb="17" eb="19">
      <t>サクセイ</t>
    </rPh>
    <phoneticPr fontId="3"/>
  </si>
  <si>
    <t>別紙様式3-1</t>
    <rPh sb="0" eb="2">
      <t>ベッシ</t>
    </rPh>
    <phoneticPr fontId="3"/>
  </si>
  <si>
    <t>別紙様式3-2</t>
    <rPh sb="0" eb="2">
      <t>ベッシ</t>
    </rPh>
    <phoneticPr fontId="3"/>
  </si>
  <si>
    <t>&lt;-</t>
  </si>
  <si>
    <t>30</t>
  </si>
  <si>
    <t>提出の要否</t>
    <rPh sb="0" eb="2">
      <t>テイシュツ</t>
    </rPh>
    <rPh sb="3" eb="5">
      <t>ヨウヒ</t>
    </rPh>
    <phoneticPr fontId="3"/>
  </si>
  <si>
    <t>！この欄が☓の場合、A:BまたはA:Cの配分比率が要件を満たしていません。</t>
    <rPh sb="3" eb="4">
      <t>ラン</t>
    </rPh>
    <rPh sb="7" eb="9">
      <t>バアイ</t>
    </rPh>
    <phoneticPr fontId="3"/>
  </si>
  <si>
    <t>！この欄が☓の場合、B:Cの配分比率が要件を満たしていません。</t>
    <rPh sb="3" eb="4">
      <t>ラン</t>
    </rPh>
    <rPh sb="7" eb="9">
      <t>バアイ</t>
    </rPh>
    <phoneticPr fontId="3"/>
  </si>
  <si>
    <t>介護予防通所リハビリテーション</t>
  </si>
  <si>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3"/>
  </si>
  <si>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3"/>
  </si>
  <si>
    <t>！この欄が☓の場合、「設定できない事業所があった場合その理由」欄にチェックが必要です。</t>
    <rPh sb="38" eb="40">
      <t>ヒツヨウ</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</si>
  <si>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</si>
  <si>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経験・技能のある介護職員のうち月平均8万円以上又は年額440万円以上［人］</t>
    <rPh sb="0" eb="2">
      <t>ケイケン</t>
    </rPh>
    <rPh sb="3" eb="5">
      <t>ギノウ</t>
    </rPh>
    <rPh sb="8" eb="10">
      <t>カイゴ</t>
    </rPh>
    <rPh sb="10" eb="12">
      <t>ショクイン</t>
    </rPh>
    <rPh sb="16" eb="18">
      <t>ヘイキン</t>
    </rPh>
    <rPh sb="19" eb="21">
      <t>マンエン</t>
    </rPh>
    <rPh sb="21" eb="23">
      <t>イジョウ</t>
    </rPh>
    <rPh sb="23" eb="24">
      <t>マタ</t>
    </rPh>
    <rPh sb="25" eb="27">
      <t>ネンガク</t>
    </rPh>
    <rPh sb="30" eb="32">
      <t>マンエン</t>
    </rPh>
    <rPh sb="32" eb="34">
      <t>イジョウ</t>
    </rPh>
    <rPh sb="35" eb="36">
      <t>ニン</t>
    </rPh>
    <phoneticPr fontId="3"/>
  </si>
  <si>
    <t>経験・技能のある介護職員のうち月平均8万円以上又は年額440万円以上［人］</t>
    <rPh sb="0" eb="2">
      <t>ケイケン</t>
    </rPh>
    <rPh sb="3" eb="5">
      <t>ギノウ</t>
    </rPh>
    <rPh sb="8" eb="12">
      <t>カイゴショクイン</t>
    </rPh>
    <phoneticPr fontId="3"/>
  </si>
  <si>
    <t>いずれかに該当する人数</t>
    <rPh sb="5" eb="7">
      <t>ガイトウ</t>
    </rPh>
    <rPh sb="9" eb="11">
      <t>ニンズウ</t>
    </rPh>
    <phoneticPr fontId="3"/>
  </si>
  <si>
    <t>16</t>
  </si>
  <si>
    <t>処遇改善加算</t>
    <rPh sb="0" eb="2">
      <t>ショグウ</t>
    </rPh>
    <rPh sb="2" eb="6">
      <t>カイゼンカサン</t>
    </rPh>
    <phoneticPr fontId="3"/>
  </si>
  <si>
    <t>本年度の常勤換算職員数［人］</t>
    <rPh sb="0" eb="3">
      <t>ホンネンド</t>
    </rPh>
    <rPh sb="4" eb="6">
      <t>ジョウキン</t>
    </rPh>
    <rPh sb="6" eb="8">
      <t>カンサン</t>
    </rPh>
    <rPh sb="8" eb="10">
      <t>ショクイン</t>
    </rPh>
    <rPh sb="10" eb="11">
      <t>スウ</t>
    </rPh>
    <rPh sb="12" eb="13">
      <t>ニン</t>
    </rPh>
    <phoneticPr fontId="3"/>
  </si>
  <si>
    <t>本年度の平均賃金額(月額)</t>
    <rPh sb="0" eb="3">
      <t>ホンネンド</t>
    </rPh>
    <rPh sb="4" eb="6">
      <t>ヘイキン</t>
    </rPh>
    <rPh sb="6" eb="8">
      <t>チンギン</t>
    </rPh>
    <rPh sb="8" eb="9">
      <t>ガク</t>
    </rPh>
    <rPh sb="10" eb="12">
      <t>ゲツガク</t>
    </rPh>
    <phoneticPr fontId="3"/>
  </si>
  <si>
    <t>認知症対応型共同生活介護</t>
  </si>
  <si>
    <t>特定加算</t>
    <rPh sb="0" eb="2">
      <t>トクテイ</t>
    </rPh>
    <rPh sb="2" eb="4">
      <t>カサン</t>
    </rPh>
    <phoneticPr fontId="3"/>
  </si>
  <si>
    <t>本年度の加算の総額［円］</t>
    <rPh sb="0" eb="3">
      <t>ホンネンド</t>
    </rPh>
    <rPh sb="4" eb="6">
      <t>カサン</t>
    </rPh>
    <rPh sb="7" eb="9">
      <t>ソウガク</t>
    </rPh>
    <rPh sb="10" eb="11">
      <t>エン</t>
    </rPh>
    <phoneticPr fontId="3"/>
  </si>
  <si>
    <t>本年度の賃金の総額［円］</t>
    <rPh sb="0" eb="3">
      <t>ホンネンド</t>
    </rPh>
    <rPh sb="10" eb="11">
      <t>エン</t>
    </rPh>
    <phoneticPr fontId="3"/>
  </si>
  <si>
    <t>業務や福利厚生制度、メンタルヘルス等の職員相談窓口の設置等相談体制の充実</t>
  </si>
  <si>
    <t>　</t>
  </si>
  <si>
    <t>内容</t>
    <rPh sb="0" eb="2">
      <t>ナイヨウ</t>
    </rPh>
    <phoneticPr fontId="3"/>
  </si>
  <si>
    <t>実績報告書の記載内容に虚偽がないことを証明するとともに、記載内容を証明する資料を適切に保管していることを誓約します。</t>
  </si>
  <si>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</si>
  <si>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99</t>
  </si>
  <si>
    <t>●令和３年度からの主な変更点は下記のとおりです。</t>
    <rPh sb="1" eb="3">
      <t>レイワ</t>
    </rPh>
    <rPh sb="4" eb="6">
      <t>ネンド</t>
    </rPh>
    <rPh sb="9" eb="10">
      <t>オモ</t>
    </rPh>
    <rPh sb="11" eb="14">
      <t>ヘンコウテン</t>
    </rPh>
    <rPh sb="15" eb="17">
      <t>カキ</t>
    </rPh>
    <phoneticPr fontId="3"/>
  </si>
  <si>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3"/>
  </si>
  <si>
    <t>賃金改善を実施した 
グループ　</t>
    <rPh sb="0" eb="2">
      <t>チンギン</t>
    </rPh>
    <rPh sb="2" eb="4">
      <t>カイゼン</t>
    </rPh>
    <rPh sb="5" eb="7">
      <t>ジッシ</t>
    </rPh>
    <phoneticPr fontId="3"/>
  </si>
  <si>
    <r>
      <t>・特定加算の平均賃金改善額の配分ルールにおける「経験・技能のある介護職員」は「他の介護職員」の</t>
    </r>
    <r>
      <rPr>
        <b/>
        <sz val="14"/>
        <color theme="1"/>
        <rFont val="ＭＳ Ｐゴシック"/>
      </rPr>
      <t>「２倍以上であること」</t>
    </r>
    <r>
      <rPr>
        <sz val="14"/>
        <color theme="1"/>
        <rFont val="ＭＳ Ｐゴシック"/>
      </rPr>
      <t>について、「経験・技能のある介護職員」は「他の介護職員」</t>
    </r>
    <r>
      <rPr>
        <b/>
        <sz val="14"/>
        <color theme="1"/>
        <rFont val="ＭＳ Ｐゴシック"/>
      </rPr>
      <t>「と比較し高いこと」</t>
    </r>
    <r>
      <rPr>
        <sz val="14"/>
        <color theme="1"/>
        <rFont val="ＭＳ Ｐゴシック"/>
      </rPr>
      <t>を求めることとしました。</t>
    </r>
    <rPh sb="1" eb="3">
      <t>トクテイ</t>
    </rPh>
    <rPh sb="3" eb="5">
      <t>カサン</t>
    </rPh>
    <phoneticPr fontId="3"/>
  </si>
  <si>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
  </si>
  <si>
    <t>定期巡回･随時対応型訪問介護看護</t>
  </si>
  <si>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3"/>
  </si>
  <si>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3"/>
  </si>
  <si>
    <t>処遇改善支援補助金とベースアップ等加算</t>
  </si>
  <si>
    <t>有給休暇が取得しやすい環境の整備</t>
  </si>
  <si>
    <t>―（一括申請する事業所数により異なる）</t>
    <rPh sb="2" eb="4">
      <t>イッカツ</t>
    </rPh>
    <rPh sb="4" eb="6">
      <t>シンセイ</t>
    </rPh>
    <rPh sb="8" eb="11">
      <t>ジギョウショ</t>
    </rPh>
    <rPh sb="11" eb="12">
      <t>スウ</t>
    </rPh>
    <rPh sb="15" eb="16">
      <t>コト</t>
    </rPh>
    <phoneticPr fontId="61"/>
  </si>
  <si>
    <t>47</t>
  </si>
  <si>
    <t>ケアの好事例や、利用者やその家族からの謝意等の情報を共有する機会の提供</t>
  </si>
  <si>
    <t>・介護職員処遇改善実績報告書と介護職員等特定処遇改善実績報告書を一本化しました。</t>
    <rPh sb="32" eb="35">
      <t>イッポンカ</t>
    </rPh>
    <phoneticPr fontId="3"/>
  </si>
  <si>
    <t>55</t>
  </si>
  <si>
    <t>20</t>
  </si>
  <si>
    <t>変更なし</t>
    <rPh sb="0" eb="2">
      <t>ヘンコウ</t>
    </rPh>
    <phoneticPr fontId="3"/>
  </si>
  <si>
    <t>事故・トラブルへの対応マニュアル等の作成等の体制の整備</t>
  </si>
  <si>
    <t>入職促進に向けた取組</t>
  </si>
  <si>
    <t>(d)処遇改善支援補助金及びベースアップ等加算の総額</t>
  </si>
  <si>
    <t>法人や事業所の経営理念やケア方針・人材育成方針、その実現のための施策・仕組みなどの明確化</t>
  </si>
  <si>
    <t>事業者の共同による採用・人事ローテーション・研修のための制度構築</t>
  </si>
  <si>
    <t>短期入所療養介護 （病院等（老健以外）)</t>
  </si>
  <si>
    <t>他産業からの転職者、主婦層、中高年齢者等、経験者・有資格者等にこだわらない幅広い採用の仕組みの構築</t>
    <rPh sb="43" eb="45">
      <t>シク</t>
    </rPh>
    <rPh sb="47" eb="49">
      <t>コウチク</t>
    </rPh>
    <phoneticPr fontId="3"/>
  </si>
  <si>
    <t>108</t>
  </si>
  <si>
    <t>職業体験の受入れや地域行事への参加や主催等による職業魅力度向上の取組の実施</t>
    <rPh sb="35" eb="37">
      <t>ジッシ</t>
    </rPh>
    <phoneticPr fontId="3"/>
  </si>
  <si>
    <t>資質の向上やキャリアアップに向けた支援</t>
  </si>
  <si>
    <t>介護予防短期入所療養介護（病院等（老健以外）)</t>
  </si>
  <si>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</si>
  <si>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研修の受講やキャリア段位制度と人事考課との連動</t>
  </si>
  <si>
    <t>要件Ⅴ</t>
    <rPh sb="0" eb="2">
      <t>ヨウケン</t>
    </rPh>
    <phoneticPr fontId="3"/>
  </si>
  <si>
    <t>エルダー・メンター（仕事やメンタル面のサポート等をする担当者）制度等導入</t>
  </si>
  <si>
    <t>両立支援・多様な働き方の推進</t>
  </si>
  <si>
    <t>３　加算対象事業所に関する情報</t>
    <rPh sb="2" eb="4">
      <t>カサン</t>
    </rPh>
    <rPh sb="4" eb="6">
      <t>タイショウ</t>
    </rPh>
    <rPh sb="6" eb="8">
      <t>ジギョウ</t>
    </rPh>
    <rPh sb="8" eb="9">
      <t>ショ</t>
    </rPh>
    <rPh sb="10" eb="11">
      <t>カン</t>
    </rPh>
    <rPh sb="13" eb="15">
      <t>ジョウホウ</t>
    </rPh>
    <phoneticPr fontId="3"/>
  </si>
  <si>
    <t>子育てや家族等の介護等と仕事の両立を目指す者のための休業制度等の充実、事業所内託児施設の整備</t>
  </si>
  <si>
    <t>腰痛を含む心身の健康管理</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</si>
  <si>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3"/>
  </si>
  <si>
    <t>介護職員の身体の負担軽減のための介護技術の修得支援、介護ロボットやリフト等の介護機器等導入及び研修等による腰痛対策の実施</t>
  </si>
  <si>
    <t>雇用管理改善のための管理者に対する研修等の実施</t>
  </si>
  <si>
    <t>生産性向上のための業務改善の取組</t>
  </si>
  <si>
    <t>(c)特定加算の総額</t>
  </si>
  <si>
    <t>タブレット端末やインカム等のＩＣＴ活用や見守り機器等の介護ロボットやセンサー等の導入による業務量の縮減</t>
  </si>
  <si>
    <t>業務手順書の作成や、記録・報告様式の工夫等による情報共有や作業負担の軽減</t>
  </si>
  <si>
    <t>やりがい・働きがいの醸成</t>
  </si>
  <si>
    <t>ミーティング等による職場内コミュニケーションの円滑化による個々の介護職員の気づきを踏まえた勤務環境やケア内容の改善</t>
  </si>
  <si>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</si>
  <si>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</si>
  <si>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利用者本位のケア方針など介護保険や法人の理念等を定期的に学ぶ機会の提供</t>
  </si>
  <si>
    <t>・職場環境等要件に基づく取組の実施について、過去ではなく、当該年度における取組の実施を求めることとしました。</t>
  </si>
  <si>
    <t>区分</t>
    <rPh sb="0" eb="2">
      <t>クブン</t>
    </rPh>
    <phoneticPr fontId="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</si>
  <si>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</si>
  <si>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</si>
  <si>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</si>
  <si>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処遇改善加算の対象者</t>
    <rPh sb="0" eb="2">
      <t>ショグウ</t>
    </rPh>
    <rPh sb="2" eb="4">
      <t>カイゼン</t>
    </rPh>
    <rPh sb="4" eb="6">
      <t>カサン</t>
    </rPh>
    <rPh sb="7" eb="10">
      <t>タイショウシャ</t>
    </rPh>
    <phoneticPr fontId="3"/>
  </si>
  <si>
    <t>43</t>
  </si>
  <si>
    <t>特定加算の対象者</t>
    <rPh sb="0" eb="2">
      <t>トクテイ</t>
    </rPh>
    <rPh sb="2" eb="4">
      <t>カサン</t>
    </rPh>
    <rPh sb="5" eb="8">
      <t>タイショウシャ</t>
    </rPh>
    <phoneticPr fontId="3"/>
  </si>
  <si>
    <t>本年度の賃金の総額［円］</t>
    <rPh sb="0" eb="3">
      <t>ホンネンド</t>
    </rPh>
    <rPh sb="4" eb="6">
      <t>チンギン</t>
    </rPh>
    <rPh sb="7" eb="9">
      <t>ソウガク</t>
    </rPh>
    <rPh sb="10" eb="11">
      <t>エン</t>
    </rPh>
    <phoneticPr fontId="3"/>
  </si>
  <si>
    <t>Aのうち１人以上が該当</t>
    <rPh sb="5" eb="6">
      <t>ニン</t>
    </rPh>
    <rPh sb="6" eb="8">
      <t>イジョウ</t>
    </rPh>
    <rPh sb="9" eb="11">
      <t>ガイトウ</t>
    </rPh>
    <phoneticPr fontId="3"/>
  </si>
  <si>
    <t>・加算対象事業所に関する情報</t>
  </si>
  <si>
    <t>13</t>
  </si>
  <si>
    <r>
      <rPr>
        <b/>
        <sz val="8"/>
        <color theme="1"/>
        <rFont val="ＭＳ Ｐ明朝"/>
      </rPr>
      <t>【処遇改善加算】</t>
    </r>
    <r>
      <rPr>
        <sz val="8"/>
        <color theme="1"/>
        <rFont val="ＭＳ Ｐ明朝"/>
      </rPr>
      <t xml:space="preserve">
届出に係る計画の期間中に、全体で</t>
    </r>
    <r>
      <rPr>
        <b/>
        <u/>
        <sz val="8"/>
        <color theme="1"/>
        <rFont val="ＭＳ Ｐ明朝"/>
      </rPr>
      <t>必ず１つ以上</t>
    </r>
    <r>
      <rPr>
        <sz val="8"/>
        <color theme="1"/>
        <rFont val="ＭＳ Ｐ明朝"/>
      </rPr>
      <t xml:space="preserve">の取組を行うことが必要であること
</t>
    </r>
    <r>
      <rPr>
        <b/>
        <sz val="8"/>
        <color theme="1"/>
        <rFont val="ＭＳ Ｐ明朝"/>
      </rPr>
      <t>【特定加算】</t>
    </r>
    <r>
      <rPr>
        <sz val="8"/>
        <color theme="1"/>
        <rFont val="ＭＳ Ｐ明朝"/>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rPr>
      <t>それぞれ１つ以上</t>
    </r>
    <r>
      <rPr>
        <sz val="8"/>
        <color theme="1"/>
        <rFont val="ＭＳ Ｐ明朝"/>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3"/>
  </si>
  <si>
    <t>17</t>
  </si>
  <si>
    <t>ⅰ）介護職員の賃金改善額(n-1)</t>
    <rPh sb="7" eb="9">
      <t>チンギン</t>
    </rPh>
    <rPh sb="9" eb="11">
      <t>カイゼン</t>
    </rPh>
    <rPh sb="11" eb="12">
      <t>ガク</t>
    </rPh>
    <phoneticPr fontId="3"/>
  </si>
  <si>
    <t>18</t>
  </si>
  <si>
    <t>19</t>
  </si>
  <si>
    <t>賃金改善実施期間</t>
  </si>
  <si>
    <t>21</t>
  </si>
  <si>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3"/>
  </si>
  <si>
    <t>23</t>
  </si>
  <si>
    <t>24</t>
  </si>
  <si>
    <t>25</t>
  </si>
  <si>
    <t>26</t>
  </si>
  <si>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3"/>
  </si>
  <si>
    <t>27</t>
  </si>
  <si>
    <t>48</t>
  </si>
  <si>
    <t>31</t>
  </si>
  <si>
    <t>32</t>
  </si>
  <si>
    <t>33</t>
  </si>
  <si>
    <t>51</t>
  </si>
  <si>
    <t>34</t>
  </si>
  <si>
    <t>35</t>
  </si>
  <si>
    <t>36</t>
  </si>
  <si>
    <t>ベースアップ等による賃金改善額等＜ベースアップ等加算＞</t>
    <rPh sb="15" eb="16">
      <t>トウ</t>
    </rPh>
    <rPh sb="23" eb="24">
      <t>トウ</t>
    </rPh>
    <rPh sb="24" eb="26">
      <t>カサン</t>
    </rPh>
    <phoneticPr fontId="3"/>
  </si>
  <si>
    <t>37</t>
  </si>
  <si>
    <t>103</t>
  </si>
  <si>
    <t>38</t>
  </si>
  <si>
    <t>41</t>
  </si>
  <si>
    <t>59</t>
  </si>
  <si>
    <t>42</t>
  </si>
  <si>
    <t>44</t>
  </si>
  <si>
    <t>45</t>
  </si>
  <si>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3"/>
  </si>
  <si>
    <t>46</t>
  </si>
  <si>
    <t>認知症対応型通所介護</t>
  </si>
  <si>
    <t>50</t>
  </si>
  <si>
    <t>52</t>
  </si>
  <si>
    <t>ベースアップ等加算の総額(別紙様式3-1①に転記)</t>
    <rPh sb="6" eb="7">
      <t>トウ</t>
    </rPh>
    <rPh sb="7" eb="9">
      <t>カサン</t>
    </rPh>
    <rPh sb="10" eb="12">
      <t>ソウガク</t>
    </rPh>
    <rPh sb="22" eb="24">
      <t>テンキ</t>
    </rPh>
    <phoneticPr fontId="3"/>
  </si>
  <si>
    <t>53</t>
  </si>
  <si>
    <t>54</t>
  </si>
  <si>
    <t>56</t>
  </si>
  <si>
    <t>57</t>
  </si>
  <si>
    <t>58</t>
  </si>
  <si>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3"/>
  </si>
  <si>
    <t>経験・技能のある介護職員
(A)</t>
    <rPh sb="0" eb="2">
      <t>ケイケン</t>
    </rPh>
    <phoneticPr fontId="3"/>
  </si>
  <si>
    <t>60</t>
  </si>
  <si>
    <t>61</t>
  </si>
  <si>
    <t>81</t>
  </si>
  <si>
    <t>62</t>
  </si>
  <si>
    <t>63</t>
  </si>
  <si>
    <t>64</t>
  </si>
  <si>
    <t>短期入所療養介護（医療院）</t>
    <rPh sb="0" eb="2">
      <t>タンキ</t>
    </rPh>
    <rPh sb="2" eb="4">
      <t>ニュウショ</t>
    </rPh>
    <rPh sb="4" eb="6">
      <t>リョウヨウ</t>
    </rPh>
    <rPh sb="6" eb="8">
      <t>カイゴ</t>
    </rPh>
    <rPh sb="9" eb="11">
      <t>イリョウ</t>
    </rPh>
    <rPh sb="11" eb="12">
      <t>イン</t>
    </rPh>
    <phoneticPr fontId="3"/>
  </si>
  <si>
    <t>65</t>
  </si>
  <si>
    <t>67</t>
  </si>
  <si>
    <t>68</t>
  </si>
  <si>
    <t>109</t>
  </si>
  <si>
    <t>69</t>
  </si>
  <si>
    <t>71</t>
  </si>
  <si>
    <t>要件Ⅰ↓</t>
    <rPh sb="0" eb="2">
      <t>ヨウケン</t>
    </rPh>
    <phoneticPr fontId="3"/>
  </si>
  <si>
    <t>73</t>
  </si>
  <si>
    <t>74</t>
  </si>
  <si>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3"/>
  </si>
  <si>
    <t>75</t>
  </si>
  <si>
    <t>77</t>
  </si>
  <si>
    <t>78</t>
  </si>
  <si>
    <t>介護予防短期入所療養介護（老健）</t>
  </si>
  <si>
    <t>79</t>
  </si>
  <si>
    <t>要件Ⅵ</t>
    <rPh sb="0" eb="2">
      <t>ヨウケン</t>
    </rPh>
    <phoneticPr fontId="3"/>
  </si>
  <si>
    <t>80</t>
  </si>
  <si>
    <t>82</t>
  </si>
  <si>
    <t>83</t>
  </si>
  <si>
    <t>)</t>
  </si>
  <si>
    <t>84</t>
  </si>
  <si>
    <t>85</t>
  </si>
  <si>
    <t>算定する
加算区分</t>
  </si>
  <si>
    <t>86</t>
  </si>
  <si>
    <t>87</t>
  </si>
  <si>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3"/>
  </si>
  <si>
    <t>88</t>
  </si>
  <si>
    <t>89</t>
  </si>
  <si>
    <t>90</t>
  </si>
  <si>
    <t>91</t>
  </si>
  <si>
    <t>92</t>
  </si>
  <si>
    <t>94</t>
  </si>
  <si>
    <t>95</t>
  </si>
  <si>
    <t>96</t>
  </si>
  <si>
    <t>100</t>
  </si>
  <si>
    <t>⑥</t>
  </si>
  <si>
    <t>102</t>
  </si>
  <si>
    <t>104</t>
  </si>
  <si>
    <t>105</t>
  </si>
  <si>
    <t>106</t>
  </si>
  <si>
    <t>107</t>
  </si>
  <si>
    <t>(n-2)
左記のうち、ベースアップ等による賃金改善額［円］</t>
  </si>
  <si>
    <t>110</t>
  </si>
  <si>
    <t>111</t>
  </si>
  <si>
    <t>介護予防小規模多機能型居宅介護</t>
  </si>
  <si>
    <t>介護予防短期入所生活介護</t>
  </si>
  <si>
    <t>！この欄が○でない場合、ベースアップ等による賃金改善額が要件を満たしていません。</t>
    <rPh sb="18" eb="19">
      <t>トウ</t>
    </rPh>
    <phoneticPr fontId="3"/>
  </si>
  <si>
    <t>介護予防短期入所療養介護（医療院）</t>
    <rPh sb="4" eb="6">
      <t>タンキ</t>
    </rPh>
    <rPh sb="6" eb="8">
      <t>ニュウショ</t>
    </rPh>
    <rPh sb="8" eb="10">
      <t>リョウヨウ</t>
    </rPh>
    <rPh sb="10" eb="12">
      <t>カイゴ</t>
    </rPh>
    <rPh sb="13" eb="15">
      <t>イリョウ</t>
    </rPh>
    <rPh sb="15" eb="16">
      <t>イン</t>
    </rPh>
    <phoneticPr fontId="3"/>
  </si>
  <si>
    <t>訪問入浴介護</t>
  </si>
  <si>
    <t>通所リハビリテーション</t>
  </si>
  <si>
    <t>小規模多機能型居宅介護</t>
  </si>
  <si>
    <t>【記入上の注意】</t>
    <rPh sb="1" eb="3">
      <t>キニュウ</t>
    </rPh>
    <rPh sb="3" eb="4">
      <t>ジョウ</t>
    </rPh>
    <rPh sb="5" eb="7">
      <t>チュウイ</t>
    </rPh>
    <phoneticPr fontId="3"/>
  </si>
  <si>
    <t>短期入所療養介護（老健）</t>
  </si>
  <si>
    <t>※上記に加えて、今年度に提出した計画書の記載内容から変更がない場合は「変更なし」にもチェック（✔）すること。</t>
    <rPh sb="1" eb="3">
      <t>ジョウキ</t>
    </rPh>
    <rPh sb="4" eb="5">
      <t>クワ</t>
    </rPh>
    <phoneticPr fontId="3"/>
  </si>
  <si>
    <t>特定施設入居者生活介護</t>
  </si>
  <si>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3"/>
  </si>
  <si>
    <t>特定加算</t>
  </si>
  <si>
    <t>特定加算を取得する事業所数</t>
    <rPh sb="0" eb="2">
      <t>トクテイ</t>
    </rPh>
    <rPh sb="2" eb="4">
      <t>カサン</t>
    </rPh>
    <rPh sb="5" eb="7">
      <t>シュトク</t>
    </rPh>
    <rPh sb="9" eb="12">
      <t>ジギョウショ</t>
    </rPh>
    <rPh sb="12" eb="13">
      <t>スウ</t>
    </rPh>
    <phoneticPr fontId="3"/>
  </si>
  <si>
    <t>ベースアップ等加算</t>
    <rPh sb="6" eb="7">
      <t>トウ</t>
    </rPh>
    <rPh sb="7" eb="9">
      <t>カサン</t>
    </rPh>
    <phoneticPr fontId="3"/>
  </si>
  <si>
    <t>令和</t>
  </si>
  <si>
    <t>(a)本年度の賃金の総額</t>
  </si>
  <si>
    <t>年度の加算の総額</t>
    <rPh sb="0" eb="2">
      <t>ネンド</t>
    </rPh>
    <rPh sb="3" eb="5">
      <t>カサン</t>
    </rPh>
    <rPh sb="6" eb="8">
      <t>ソウガク</t>
    </rPh>
    <phoneticPr fontId="3"/>
  </si>
  <si>
    <r>
      <t>介護職員処遇改善加算</t>
    </r>
    <r>
      <rPr>
        <sz val="6"/>
        <color theme="1"/>
        <rFont val="ＭＳ Ｐ明朝"/>
      </rPr>
      <t>（処遇改善加算）</t>
    </r>
    <rPh sb="0" eb="10">
      <t>カイゴショクインショグウカイゼンカサン</t>
    </rPh>
    <rPh sb="11" eb="13">
      <t>ショグウ</t>
    </rPh>
    <rPh sb="13" eb="15">
      <t>カイゼン</t>
    </rPh>
    <rPh sb="15" eb="17">
      <t>カサン</t>
    </rPh>
    <phoneticPr fontId="3"/>
  </si>
  <si>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3"/>
  </si>
  <si>
    <r>
      <t>介護職員等ベースアップ等支援加算</t>
    </r>
    <r>
      <rPr>
        <sz val="6"/>
        <color theme="1"/>
        <rFont val="ＭＳ Ｐ明朝"/>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3"/>
  </si>
  <si>
    <t>ⅰ）それぞれの加算の算定により賃金改善を行った賃金の総額</t>
  </si>
  <si>
    <t>（一月あたり</t>
    <rPh sb="1" eb="2">
      <t>ヒト</t>
    </rPh>
    <rPh sb="2" eb="3">
      <t>ツキ</t>
    </rPh>
    <phoneticPr fontId="3"/>
  </si>
  <si>
    <t>円）</t>
    <rPh sb="0" eb="1">
      <t>エン</t>
    </rPh>
    <phoneticPr fontId="3"/>
  </si>
  <si>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3"/>
  </si>
  <si>
    <t>⑤</t>
  </si>
  <si>
    <t>要件Ⅳ</t>
    <rPh sb="0" eb="2">
      <t>ヨウケン</t>
    </rPh>
    <phoneticPr fontId="3"/>
  </si>
  <si>
    <t>実績報告書（令和</t>
    <rPh sb="0" eb="2">
      <t>ジッセキ</t>
    </rPh>
    <rPh sb="2" eb="5">
      <t>ホウコクショ</t>
    </rPh>
    <rPh sb="6" eb="8">
      <t>レイワ</t>
    </rPh>
    <phoneticPr fontId="3"/>
  </si>
  <si>
    <t>前年度の平均賃金額(月額)【基準額４】　</t>
    <rPh sb="0" eb="3">
      <t>ゼンネンド</t>
    </rPh>
    <rPh sb="4" eb="6">
      <t>ヘイキン</t>
    </rPh>
    <rPh sb="6" eb="8">
      <t>チンギン</t>
    </rPh>
    <rPh sb="8" eb="9">
      <t>ガク</t>
    </rPh>
    <rPh sb="10" eb="12">
      <t>ゲツガク</t>
    </rPh>
    <rPh sb="14" eb="17">
      <t>キジュンガク</t>
    </rPh>
    <phoneticPr fontId="3"/>
  </si>
  <si>
    <t>・</t>
  </si>
  <si>
    <t>介護職員処遇改善実績報告書・介護職員等特定処遇改善実績報告書（施設・事業所別個表）　</t>
    <rPh sb="31" eb="33">
      <t>シセツ</t>
    </rPh>
    <rPh sb="34" eb="37">
      <t>ジギョウショ</t>
    </rPh>
    <rPh sb="37" eb="38">
      <t>ベツ</t>
    </rPh>
    <rPh sb="38" eb="40">
      <t>コヒョウ</t>
    </rPh>
    <phoneticPr fontId="3"/>
  </si>
  <si>
    <t>別紙様式３－３</t>
    <rPh sb="0" eb="2">
      <t>ベッシ</t>
    </rPh>
    <rPh sb="2" eb="4">
      <t>ヨウシキ</t>
    </rPh>
    <phoneticPr fontId="3"/>
  </si>
  <si>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3"/>
  </si>
  <si>
    <t>加算の総額［円］</t>
    <rPh sb="0" eb="2">
      <t>カサン</t>
    </rPh>
    <phoneticPr fontId="3"/>
  </si>
  <si>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3"/>
  </si>
  <si>
    <t>(1)(2)(3)には、それぞれの加算による賃金改善に伴う法定福利費等の事業主負担の増加分を含めることができる。</t>
  </si>
  <si>
    <t>平均賃金改善額＜特定加算＞</t>
    <rPh sb="0" eb="2">
      <t>ヘイキン</t>
    </rPh>
    <rPh sb="2" eb="4">
      <t>チンギン</t>
    </rPh>
    <rPh sb="4" eb="6">
      <t>カイゼン</t>
    </rPh>
    <rPh sb="6" eb="7">
      <t>ガク</t>
    </rPh>
    <rPh sb="8" eb="10">
      <t>トクテイ</t>
    </rPh>
    <rPh sb="10" eb="12">
      <t>カサン</t>
    </rPh>
    <phoneticPr fontId="3"/>
  </si>
  <si>
    <r>
      <t>令和４年度以降</t>
    </r>
    <r>
      <rPr>
        <sz val="14"/>
        <color theme="1"/>
        <rFont val="ＭＳ Ｐゴシック"/>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3"/>
  </si>
  <si>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3"/>
  </si>
  <si>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3"/>
  </si>
  <si>
    <t>別紙様式3-3</t>
    <rPh sb="0" eb="2">
      <t>ベッシ</t>
    </rPh>
    <phoneticPr fontId="3"/>
  </si>
  <si>
    <t>●令和４年度からの主な変更点は下記のとおりです。</t>
  </si>
  <si>
    <t>【記入上の注意】</t>
  </si>
  <si>
    <t>他の介護職員
(B)</t>
    <rPh sb="0" eb="1">
      <t>タ</t>
    </rPh>
    <rPh sb="2" eb="4">
      <t>カイゴ</t>
    </rPh>
    <rPh sb="4" eb="6">
      <t>ショクイン</t>
    </rPh>
    <phoneticPr fontId="3"/>
  </si>
  <si>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3"/>
  </si>
  <si>
    <t>月</t>
  </si>
  <si>
    <t>～</t>
  </si>
  <si>
    <t>(</t>
  </si>
  <si>
    <t>か月</t>
    <rPh sb="1" eb="2">
      <t>ゲツ</t>
    </rPh>
    <phoneticPr fontId="3"/>
  </si>
  <si>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3"/>
  </si>
  <si>
    <r>
      <t>　【本報告書で報告する加算】　</t>
    </r>
    <r>
      <rPr>
        <sz val="8"/>
        <color theme="1"/>
        <rFont val="ＭＳ Ｐ明朝"/>
      </rPr>
      <t>※取得した加算について「○」、取得しない加算について「×」を選択すること。</t>
    </r>
    <rPh sb="2" eb="3">
      <t>ホン</t>
    </rPh>
    <rPh sb="3" eb="6">
      <t>ホウコクショ</t>
    </rPh>
    <rPh sb="7" eb="9">
      <t>ホウコク</t>
    </rPh>
    <rPh sb="11" eb="13">
      <t>カサン</t>
    </rPh>
    <phoneticPr fontId="3"/>
  </si>
  <si>
    <t>要件Ⅲ↓</t>
    <rPh sb="0" eb="2">
      <t>ヨウケン</t>
    </rPh>
    <phoneticPr fontId="3"/>
  </si>
  <si>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3"/>
  </si>
  <si>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3"/>
  </si>
  <si>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3"/>
  </si>
  <si>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3"/>
  </si>
  <si>
    <t>（うち、ベースアップ等による賃金改善額）(o-2)</t>
  </si>
  <si>
    <r>
      <rPr>
        <b/>
        <sz val="7.5"/>
        <color theme="1"/>
        <rFont val="ＭＳ Ｐ明朝"/>
      </rPr>
      <t>介護職員等特定処遇改善加算</t>
    </r>
    <r>
      <rPr>
        <sz val="6"/>
        <color theme="1"/>
        <rFont val="ＭＳ Ｐ明朝"/>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3"/>
  </si>
  <si>
    <t>(o-1)
⑤ⅱ）その他の職員の賃金改善額［円］</t>
    <rPh sb="13" eb="15">
      <t>ショクイン</t>
    </rPh>
    <phoneticPr fontId="3"/>
  </si>
  <si>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3"/>
  </si>
  <si>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3"/>
  </si>
  <si>
    <t>ベースアップ等加算の賃金改善実施期間における加算の総額［円］
(r)</t>
    <rPh sb="6" eb="7">
      <t>トウ</t>
    </rPh>
    <rPh sb="22" eb="24">
      <t>カサン</t>
    </rPh>
    <rPh sb="25" eb="27">
      <t>ソウガク</t>
    </rPh>
    <rPh sb="28" eb="29">
      <t>エン</t>
    </rPh>
    <phoneticPr fontId="3"/>
  </si>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</sst>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81" formatCode="#,##0.0_ "/>
    <numFmt numFmtId="176" formatCode="#,##0_ "/>
    <numFmt numFmtId="183" formatCode="#,##0_);[Red]\(#,##0\)"/>
    <numFmt numFmtId="177" formatCode="0.00_ "/>
    <numFmt numFmtId="182" formatCode="0.0_);[Red]\(0.0\)"/>
    <numFmt numFmtId="180" formatCode="0_ "/>
    <numFmt numFmtId="178" formatCode="\(#,##0.00_ \)"/>
    <numFmt numFmtId="179" formatCode="\(0.0\)"/>
  </numFmts>
  <fonts count="62">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4"/>
      <color theme="1"/>
      <name val="ＭＳ Ｐゴシック"/>
      <family val="3"/>
      <scheme val="minor"/>
    </font>
    <font>
      <sz val="14"/>
      <color auto="1"/>
      <name val="ＭＳ Ｐゴシック"/>
      <family val="3"/>
    </font>
    <font>
      <sz val="14"/>
      <color rgb="FFFF0000"/>
      <name val="ＭＳ Ｐゴシック"/>
      <family val="3"/>
    </font>
    <font>
      <sz val="20"/>
      <color theme="1"/>
      <name val="ＭＳ Ｐゴシック"/>
      <family val="3"/>
      <scheme val="minor"/>
    </font>
    <font>
      <b/>
      <sz val="11"/>
      <color auto="1"/>
      <name val="ＭＳ Ｐゴシック"/>
      <family val="3"/>
    </font>
    <font>
      <b/>
      <sz val="16"/>
      <color theme="0"/>
      <name val="ＭＳ Ｐゴシック"/>
      <family val="3"/>
      <scheme val="minor"/>
    </font>
    <font>
      <sz val="26"/>
      <color auto="1"/>
      <name val="ＭＳ Ｐゴシック"/>
      <family val="3"/>
    </font>
    <font>
      <sz val="26"/>
      <color theme="1"/>
      <name val="ＭＳ Ｐゴシック"/>
      <family val="3"/>
    </font>
    <font>
      <b/>
      <sz val="20"/>
      <color auto="1"/>
      <name val="ＭＳ Ｐゴシック"/>
      <family val="3"/>
    </font>
    <font>
      <b/>
      <sz val="11"/>
      <color rgb="FFFF0000"/>
      <name val="ＭＳ Ｐゴシック"/>
      <family val="3"/>
    </font>
    <font>
      <b/>
      <sz val="11"/>
      <color theme="1"/>
      <name val="ＭＳ Ｐゴシック"/>
      <family val="3"/>
    </font>
    <font>
      <u/>
      <sz val="11"/>
      <color theme="10"/>
      <name val="ＭＳ Ｐゴシック"/>
      <family val="3"/>
    </font>
    <font>
      <u/>
      <sz val="11"/>
      <color theme="1"/>
      <name val="ＭＳ Ｐゴシック"/>
      <family val="3"/>
    </font>
    <font>
      <sz val="11"/>
      <color auto="1"/>
      <name val="ＭＳ Ｐ明朝"/>
      <family val="1"/>
    </font>
    <font>
      <sz val="10"/>
      <color auto="1"/>
      <name val="ＭＳ Ｐ明朝"/>
      <family val="1"/>
    </font>
    <font>
      <sz val="10.5"/>
      <color auto="1"/>
      <name val="ＭＳ Ｐ明朝"/>
      <family val="1"/>
    </font>
    <font>
      <sz val="11"/>
      <color theme="1"/>
      <name val="ＭＳ Ｐ明朝"/>
      <family val="1"/>
    </font>
    <font>
      <sz val="9"/>
      <color theme="1"/>
      <name val="ＭＳ Ｐ明朝"/>
      <family val="1"/>
    </font>
    <font>
      <sz val="10"/>
      <color theme="1"/>
      <name val="ＭＳ Ｐ明朝"/>
      <family val="1"/>
    </font>
    <font>
      <b/>
      <sz val="9"/>
      <color theme="1"/>
      <name val="ＭＳ Ｐ明朝"/>
      <family val="1"/>
    </font>
    <font>
      <sz val="8"/>
      <color theme="1"/>
      <name val="ＭＳ Ｐ明朝"/>
      <family val="1"/>
    </font>
    <font>
      <sz val="8"/>
      <color auto="1"/>
      <name val="ＭＳ Ｐ明朝"/>
      <family val="1"/>
    </font>
    <font>
      <sz val="10"/>
      <color theme="1"/>
      <name val="ＭＳ 明朝"/>
      <family val="1"/>
    </font>
    <font>
      <sz val="11"/>
      <color theme="1"/>
      <name val="ＭＳ 明朝"/>
      <family val="1"/>
    </font>
    <font>
      <b/>
      <sz val="10.5"/>
      <color theme="1"/>
      <name val="ＭＳ Ｐ明朝"/>
      <family val="1"/>
    </font>
    <font>
      <sz val="12"/>
      <color theme="1"/>
      <name val="ＭＳ Ｐ明朝"/>
      <family val="1"/>
    </font>
    <font>
      <sz val="14"/>
      <color theme="1"/>
      <name val="ＭＳ Ｐ明朝"/>
      <family val="1"/>
    </font>
    <font>
      <b/>
      <sz val="11"/>
      <color theme="1"/>
      <name val="ＭＳ Ｐ明朝"/>
      <family val="1"/>
    </font>
    <font>
      <sz val="9"/>
      <color auto="1"/>
      <name val="ＭＳ Ｐ明朝"/>
      <family val="1"/>
    </font>
    <font>
      <sz val="9.5"/>
      <color theme="1"/>
      <name val="ＭＳ Ｐ明朝"/>
      <family val="1"/>
    </font>
    <font>
      <sz val="8.5"/>
      <color theme="1"/>
      <name val="ＭＳ 明朝"/>
      <family val="1"/>
    </font>
    <font>
      <sz val="10"/>
      <color rgb="FFFF0000"/>
      <name val="ＭＳ Ｐ明朝"/>
      <family val="1"/>
    </font>
    <font>
      <sz val="10.5"/>
      <color theme="1"/>
      <name val="ＭＳ Ｐ明朝"/>
      <family val="1"/>
    </font>
    <font>
      <b/>
      <sz val="7.5"/>
      <color theme="1"/>
      <name val="ＭＳ Ｐ明朝"/>
      <family val="1"/>
    </font>
    <font>
      <sz val="8"/>
      <color theme="1"/>
      <name val="ＭＳ 明朝"/>
      <family val="1"/>
    </font>
    <font>
      <sz val="7.5"/>
      <color theme="1"/>
      <name val="ＭＳ Ｐ明朝"/>
      <family val="1"/>
    </font>
    <font>
      <b/>
      <sz val="8"/>
      <color theme="1"/>
      <name val="ＭＳ Ｐ明朝"/>
      <family val="1"/>
    </font>
    <font>
      <sz val="7"/>
      <color theme="1"/>
      <name val="ＭＳ 明朝"/>
      <family val="1"/>
    </font>
    <font>
      <sz val="8"/>
      <color rgb="FFFF0000"/>
      <name val="ＭＳ Ｐ明朝"/>
      <family val="1"/>
    </font>
    <font>
      <sz val="7"/>
      <color auto="1"/>
      <name val="ＭＳ Ｐ明朝"/>
      <family val="1"/>
    </font>
    <font>
      <b/>
      <sz val="10"/>
      <color auto="1"/>
      <name val="ＭＳ Ｐ明朝"/>
      <family val="1"/>
    </font>
    <font>
      <sz val="11"/>
      <color auto="1"/>
      <name val="ＭＳ 明朝"/>
      <family val="1"/>
    </font>
    <font>
      <b/>
      <sz val="11"/>
      <color theme="1"/>
      <name val="ＭＳ 明朝"/>
      <family val="1"/>
    </font>
    <font>
      <b/>
      <sz val="11"/>
      <color auto="1"/>
      <name val="ＭＳ 明朝"/>
      <family val="1"/>
    </font>
    <font>
      <sz val="12"/>
      <color rgb="FFFF0000"/>
      <name val="ＭＳ Ｐ明朝"/>
      <family val="1"/>
    </font>
    <font>
      <sz val="10"/>
      <color auto="1"/>
      <name val="ＭＳ 明朝"/>
      <family val="1"/>
    </font>
    <font>
      <sz val="8.5"/>
      <color rgb="FFFF0000"/>
      <name val="ＭＳ 明朝"/>
      <family val="1"/>
    </font>
    <font>
      <sz val="14"/>
      <color auto="1"/>
      <name val="ＭＳ Ｐ明朝"/>
      <family val="1"/>
    </font>
    <font>
      <u/>
      <sz val="8"/>
      <color theme="1"/>
      <name val="ＭＳ Ｐ明朝"/>
      <family val="1"/>
    </font>
    <font>
      <u/>
      <sz val="8"/>
      <color rgb="FFFF0000"/>
      <name val="ＭＳ Ｐ明朝"/>
      <family val="1"/>
    </font>
    <font>
      <b/>
      <sz val="11"/>
      <color auto="1"/>
      <name val="ＭＳ Ｐ明朝"/>
      <family val="1"/>
    </font>
    <font>
      <sz val="6"/>
      <color auto="1"/>
      <name val="ＭＳ Ｐ明朝"/>
      <family val="1"/>
    </font>
    <font>
      <sz val="11"/>
      <color theme="0"/>
      <name val="ＭＳ Ｐ明朝"/>
      <family val="1"/>
    </font>
    <font>
      <sz val="10"/>
      <color theme="0"/>
      <name val="ＭＳ Ｐ明朝"/>
      <family val="1"/>
    </font>
    <font>
      <b/>
      <sz val="11"/>
      <color theme="0"/>
      <name val="ＭＳ Ｐ明朝"/>
      <family val="1"/>
    </font>
    <font>
      <sz val="11.5"/>
      <color theme="1"/>
      <name val="ＭＳ Ｐ明朝"/>
      <family val="1"/>
    </font>
    <font>
      <sz val="10"/>
      <color auto="1"/>
      <name val="ＭＳ Ｐゴシック"/>
      <family val="3"/>
      <scheme val="minor"/>
    </font>
    <font>
      <u/>
      <sz val="11"/>
      <color theme="10"/>
      <name val="ＭＳ Ｐゴシック"/>
      <family val="3"/>
    </font>
  </fonts>
  <fills count="13">
    <fill>
      <patternFill patternType="none"/>
    </fill>
    <fill>
      <patternFill patternType="gray125"/>
    </fill>
    <fill>
      <patternFill patternType="solid">
        <fgColor rgb="FFFFFFCC"/>
        <bgColor indexed="64"/>
      </patternFill>
    </fill>
    <fill>
      <patternFill patternType="solid">
        <fgColor theme="0" tint="-0.15"/>
        <bgColor indexed="64"/>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tint="-5.e-002"/>
        <bgColor indexed="64"/>
      </patternFill>
    </fill>
    <fill>
      <patternFill patternType="solid">
        <fgColor theme="0"/>
        <bgColor indexed="64"/>
      </patternFill>
    </fill>
    <fill>
      <patternFill patternType="solid">
        <fgColor rgb="FFCDFFFF"/>
        <bgColor indexed="64"/>
      </patternFill>
    </fill>
    <fill>
      <patternFill patternType="solid">
        <fgColor rgb="FFFFFF66"/>
        <bgColor indexed="64"/>
      </patternFill>
    </fill>
    <fill>
      <patternFill patternType="solid">
        <fgColor rgb="FFFFC000"/>
        <bgColor indexed="64"/>
      </patternFill>
    </fill>
    <fill>
      <patternFill patternType="solid">
        <fgColor theme="9" tint="0.8"/>
        <bgColor indexed="64"/>
      </patternFill>
    </fill>
  </fills>
  <borders count="153">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right/>
      <top style="thin">
        <color indexed="64"/>
      </top>
      <bottom/>
      <diagonal/>
    </border>
    <border>
      <left/>
      <right/>
      <top style="thin">
        <color indexed="64"/>
      </top>
      <bottom style="hair">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hair">
        <color indexed="64"/>
      </right>
      <top/>
      <bottom/>
      <diagonal/>
    </border>
    <border>
      <left/>
      <right/>
      <top style="hair">
        <color indexed="64"/>
      </top>
      <bottom style="hair">
        <color indexed="64"/>
      </bottom>
      <diagonal/>
    </border>
    <border>
      <left/>
      <right/>
      <top style="hair">
        <color indexed="64"/>
      </top>
      <bottom style="thin">
        <color indexed="64"/>
      </bottom>
      <diagonal/>
    </border>
    <border>
      <left style="hair">
        <color auto="1"/>
      </left>
      <right/>
      <top style="hair">
        <color auto="1"/>
      </top>
      <bottom/>
      <diagonal/>
    </border>
    <border>
      <left style="hair">
        <color indexed="64"/>
      </left>
      <right/>
      <top/>
      <bottom/>
      <diagonal/>
    </border>
    <border>
      <left style="hair">
        <color auto="1"/>
      </left>
      <right/>
      <top/>
      <bottom style="hair">
        <color auto="1"/>
      </bottom>
      <diagonal/>
    </border>
    <border>
      <left/>
      <right/>
      <top style="hair">
        <color indexed="64"/>
      </top>
      <bottom/>
      <diagonal/>
    </border>
    <border>
      <left style="hair">
        <color indexed="64"/>
      </left>
      <right/>
      <top style="hair">
        <color indexed="64"/>
      </top>
      <bottom style="hair">
        <color indexed="64"/>
      </bottom>
      <diagonal/>
    </border>
    <border>
      <left/>
      <right/>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hair">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thin">
        <color indexed="64"/>
      </left>
      <right/>
      <top style="hair">
        <color indexed="64"/>
      </top>
      <bottom style="medium">
        <color indexed="64"/>
      </bottom>
      <diagonal/>
    </border>
    <border>
      <left style="hair">
        <color indexed="64"/>
      </left>
      <right/>
      <top/>
      <bottom style="thin">
        <color indexed="64"/>
      </bottom>
      <diagonal/>
    </border>
    <border diagonalUp="1">
      <left/>
      <right/>
      <top style="hair">
        <color indexed="64"/>
      </top>
      <bottom style="hair">
        <color indexed="64"/>
      </bottom>
      <diagonal style="thin">
        <color indexed="64"/>
      </diagonal>
    </border>
    <border>
      <left style="thin">
        <color indexed="64"/>
      </left>
      <right style="hair">
        <color indexed="64"/>
      </right>
      <top style="thin">
        <color indexed="64"/>
      </top>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diagonalUp="1">
      <left/>
      <right style="thin">
        <color indexed="64"/>
      </right>
      <top style="hair">
        <color indexed="64"/>
      </top>
      <bottom style="hair">
        <color indexed="64"/>
      </bottom>
      <diagonal style="thin">
        <color indexed="64"/>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hair">
        <color indexed="64"/>
      </bottom>
      <diagonal/>
    </border>
    <border>
      <left style="medium">
        <color indexed="64"/>
      </left>
      <right style="thin">
        <color indexed="64"/>
      </right>
      <top/>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right style="medium">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style="hair">
        <color auto="1"/>
      </right>
      <top style="hair">
        <color auto="1"/>
      </top>
      <bottom/>
      <diagonal/>
    </border>
    <border>
      <left/>
      <right style="hair">
        <color auto="1"/>
      </right>
      <top/>
      <bottom/>
      <diagonal/>
    </border>
    <border>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diagonalUp="1">
      <left/>
      <right style="thin">
        <color indexed="64"/>
      </right>
      <top style="hair">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thin">
        <color indexed="64"/>
      </left>
      <right style="thin">
        <color indexed="64"/>
      </right>
      <top style="double">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double">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double">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double">
        <color indexed="64"/>
      </top>
      <bottom style="double">
        <color indexed="64"/>
      </bottom>
      <diagonal/>
    </border>
    <border>
      <left/>
      <right/>
      <top style="medium">
        <color indexed="64"/>
      </top>
      <bottom style="thin">
        <color indexed="64"/>
      </bottom>
      <diagonal/>
    </border>
    <border diagonalUp="1">
      <left style="thin">
        <color indexed="64"/>
      </left>
      <right style="thin">
        <color indexed="64"/>
      </right>
      <top style="double">
        <color indexed="64"/>
      </top>
      <bottom style="double">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849">
    <xf numFmtId="0" fontId="0" fillId="0" borderId="0" xfId="0">
      <alignment vertical="center"/>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4" fillId="0" borderId="0" xfId="0" applyFont="1">
      <alignment vertical="center"/>
    </xf>
    <xf numFmtId="0" fontId="0" fillId="0" borderId="0" xfId="0" applyAlignment="1">
      <alignment horizontal="center" vertical="center"/>
    </xf>
    <xf numFmtId="0" fontId="5" fillId="0" borderId="0" xfId="0" applyFont="1">
      <alignment vertical="center"/>
    </xf>
    <xf numFmtId="0" fontId="6" fillId="0" borderId="0" xfId="0" applyFont="1">
      <alignment vertical="center"/>
    </xf>
    <xf numFmtId="0" fontId="2" fillId="0" borderId="0" xfId="0" applyFont="1">
      <alignment vertical="center"/>
    </xf>
    <xf numFmtId="0" fontId="7" fillId="0" borderId="1" xfId="0" applyFont="1" applyBorder="1" applyAlignment="1">
      <alignment horizontal="center" vertical="top" wrapText="1"/>
    </xf>
    <xf numFmtId="0" fontId="4" fillId="2" borderId="0" xfId="0" applyFont="1" applyFill="1" applyAlignment="1">
      <alignment horizontal="center" vertical="top" wrapText="1"/>
    </xf>
    <xf numFmtId="0" fontId="4" fillId="0" borderId="2" xfId="0" applyFont="1" applyBorder="1" applyAlignment="1">
      <alignment horizontal="left" vertical="top" wrapText="1"/>
    </xf>
    <xf numFmtId="0" fontId="8" fillId="3" borderId="3" xfId="0" applyFont="1" applyFill="1" applyBorder="1" applyAlignment="1">
      <alignment horizontal="center" vertical="center" wrapText="1"/>
    </xf>
    <xf numFmtId="0" fontId="0" fillId="0" borderId="3" xfId="0" applyBorder="1" applyAlignment="1">
      <alignment horizontal="left" vertical="top" wrapText="1"/>
    </xf>
    <xf numFmtId="0" fontId="0" fillId="0" borderId="3" xfId="0" applyBorder="1" applyAlignment="1">
      <alignment vertical="top" wrapText="1"/>
    </xf>
    <xf numFmtId="0" fontId="9" fillId="0" borderId="0" xfId="0" applyFont="1" applyAlignment="1">
      <alignment horizontal="left" vertical="center" wrapText="1"/>
    </xf>
    <xf numFmtId="0" fontId="4" fillId="0" borderId="0" xfId="0" applyFont="1" applyAlignment="1">
      <alignment vertical="top"/>
    </xf>
    <xf numFmtId="0" fontId="5"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left" vertical="top"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top"/>
    </xf>
    <xf numFmtId="0" fontId="5" fillId="0" borderId="0" xfId="0" applyFont="1" applyAlignment="1">
      <alignment horizontal="center" vertical="top"/>
    </xf>
    <xf numFmtId="0" fontId="6" fillId="0" borderId="0" xfId="0" applyFont="1" applyAlignment="1">
      <alignment horizontal="left" vertical="top" wrapText="1"/>
    </xf>
    <xf numFmtId="0" fontId="2" fillId="0" borderId="0" xfId="0" applyFont="1" applyAlignment="1">
      <alignment horizontal="center" vertical="top"/>
    </xf>
    <xf numFmtId="0" fontId="8" fillId="3"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2" fillId="0" borderId="0" xfId="0" applyFont="1" applyAlignment="1">
      <alignment vertical="top"/>
    </xf>
    <xf numFmtId="0" fontId="8" fillId="3" borderId="4" xfId="0" applyFont="1" applyFill="1" applyBorder="1" applyAlignment="1">
      <alignment horizontal="center" vertical="center"/>
    </xf>
    <xf numFmtId="0" fontId="0" fillId="0" borderId="4" xfId="0" applyBorder="1" applyAlignment="1">
      <alignment horizontal="left" vertical="center"/>
    </xf>
    <xf numFmtId="0" fontId="0" fillId="0" borderId="4" xfId="0" applyBorder="1" applyAlignment="1">
      <alignment vertical="center" wrapText="1"/>
    </xf>
    <xf numFmtId="0" fontId="2" fillId="0" borderId="4" xfId="0" applyFont="1" applyBorder="1" applyAlignment="1">
      <alignment vertical="center" wrapText="1"/>
    </xf>
    <xf numFmtId="0" fontId="12" fillId="2" borderId="3" xfId="0" applyFont="1" applyFill="1" applyBorder="1" applyAlignment="1">
      <alignment horizontal="center" vertical="center" wrapText="1"/>
    </xf>
    <xf numFmtId="0" fontId="0" fillId="0" borderId="0" xfId="0" applyAlignment="1">
      <alignment horizontal="center" vertical="center" wrapText="1"/>
    </xf>
    <xf numFmtId="0" fontId="0" fillId="0" borderId="0" xfId="0">
      <alignment vertical="center"/>
    </xf>
    <xf numFmtId="0" fontId="8" fillId="0" borderId="0" xfId="0" applyFont="1">
      <alignment vertical="center"/>
    </xf>
    <xf numFmtId="0" fontId="13" fillId="0" borderId="0" xfId="0" applyFont="1">
      <alignment vertical="center"/>
    </xf>
    <xf numFmtId="0" fontId="14"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5" xfId="0" applyFont="1" applyBorder="1" applyAlignment="1">
      <alignment vertical="center" wrapText="1" shrinkToFit="1"/>
    </xf>
    <xf numFmtId="0" fontId="2" fillId="0" borderId="6" xfId="0" applyFont="1" applyBorder="1" applyAlignment="1">
      <alignment vertical="center" wrapText="1" shrinkToFit="1"/>
    </xf>
    <xf numFmtId="0" fontId="2" fillId="0" borderId="6" xfId="0" applyFont="1" applyBorder="1" applyAlignment="1">
      <alignment vertical="center" shrinkToFit="1"/>
    </xf>
    <xf numFmtId="0" fontId="2" fillId="0" borderId="0" xfId="0" applyFont="1" applyAlignment="1">
      <alignment horizontal="right" vertical="top" wrapText="1"/>
    </xf>
    <xf numFmtId="0" fontId="2" fillId="0" borderId="3" xfId="0" applyFont="1" applyBorder="1" applyAlignment="1">
      <alignment horizontal="center" vertical="center"/>
    </xf>
    <xf numFmtId="0" fontId="2" fillId="0" borderId="8" xfId="0" applyFont="1" applyBorder="1">
      <alignment vertical="center"/>
    </xf>
    <xf numFmtId="0" fontId="0" fillId="0" borderId="0" xfId="0" applyAlignment="1">
      <alignment horizontal="right" vertical="top" wrapText="1"/>
    </xf>
    <xf numFmtId="0" fontId="2" fillId="4" borderId="9" xfId="0" applyFont="1" applyFill="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0" xfId="0" applyFont="1" applyAlignment="1">
      <alignment horizontal="left" vertical="top" wrapText="1"/>
    </xf>
    <xf numFmtId="0" fontId="2" fillId="0" borderId="5" xfId="0" applyFont="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0" fillId="0" borderId="0" xfId="0" applyAlignment="1">
      <alignment horizontal="left" vertical="top" wrapText="1"/>
    </xf>
    <xf numFmtId="0" fontId="2" fillId="4" borderId="13" xfId="0" applyFont="1" applyFill="1" applyBorder="1" applyAlignment="1">
      <alignment horizontal="left"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7" xfId="0" applyFont="1" applyFill="1" applyBorder="1" applyAlignment="1">
      <alignment horizontal="left" vertical="center"/>
    </xf>
    <xf numFmtId="0" fontId="2" fillId="0" borderId="4" xfId="0" applyFont="1" applyBorder="1" applyAlignment="1">
      <alignment horizontal="left" vertical="center"/>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left" vertical="center"/>
    </xf>
    <xf numFmtId="0" fontId="2" fillId="4" borderId="22" xfId="0" applyFont="1" applyFill="1" applyBorder="1" applyAlignment="1">
      <alignment horizontal="left" vertical="center"/>
    </xf>
    <xf numFmtId="0" fontId="2" fillId="4" borderId="11" xfId="0" applyFont="1" applyFill="1" applyBorder="1" applyAlignment="1">
      <alignment vertical="center"/>
    </xf>
    <xf numFmtId="0" fontId="2" fillId="4" borderId="23" xfId="0" applyFont="1" applyFill="1" applyBorder="1" applyAlignment="1">
      <alignment horizontal="left" vertical="center"/>
    </xf>
    <xf numFmtId="0" fontId="2" fillId="4" borderId="24" xfId="0" applyFont="1" applyFill="1" applyBorder="1" applyAlignment="1">
      <alignment horizontal="left" vertical="center"/>
    </xf>
    <xf numFmtId="0" fontId="16" fillId="4" borderId="25" xfId="4" applyFont="1" applyFill="1" applyBorder="1" applyAlignment="1">
      <alignment horizontal="left" vertical="center"/>
    </xf>
    <xf numFmtId="0" fontId="2" fillId="4" borderId="26" xfId="0" applyFont="1" applyFill="1" applyBorder="1">
      <alignment vertical="center"/>
    </xf>
    <xf numFmtId="0" fontId="2" fillId="4" borderId="3" xfId="0" applyFont="1" applyFill="1" applyBorder="1">
      <alignment vertical="center"/>
    </xf>
    <xf numFmtId="0" fontId="2" fillId="4" borderId="4" xfId="0" applyFont="1" applyFill="1" applyBorder="1">
      <alignment vertical="center"/>
    </xf>
    <xf numFmtId="0" fontId="2" fillId="4" borderId="3" xfId="0" applyFont="1" applyFill="1" applyBorder="1" applyAlignment="1">
      <alignment vertical="center"/>
    </xf>
    <xf numFmtId="0" fontId="2" fillId="4" borderId="27" xfId="0" applyFont="1" applyFill="1" applyBorder="1" applyAlignment="1">
      <alignment vertical="center"/>
    </xf>
    <xf numFmtId="0" fontId="2" fillId="4" borderId="26" xfId="0" applyFont="1" applyFill="1" applyBorder="1" applyAlignment="1">
      <alignment horizontal="left" vertical="center"/>
    </xf>
    <xf numFmtId="0" fontId="2" fillId="4" borderId="3" xfId="0" applyFont="1" applyFill="1" applyBorder="1" applyAlignment="1">
      <alignment horizontal="left" vertical="center"/>
    </xf>
    <xf numFmtId="0" fontId="2" fillId="4" borderId="15" xfId="0" applyFont="1" applyFill="1" applyBorder="1" applyAlignment="1">
      <alignmen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27" xfId="0" applyFont="1" applyFill="1" applyBorder="1" applyAlignment="1">
      <alignment horizontal="left" vertical="center"/>
    </xf>
    <xf numFmtId="0" fontId="2" fillId="4" borderId="28" xfId="0" applyFont="1" applyFill="1" applyBorder="1">
      <alignment vertical="center"/>
    </xf>
    <xf numFmtId="0" fontId="2" fillId="0" borderId="15" xfId="0" applyFont="1" applyBorder="1" applyAlignment="1">
      <alignment vertical="center"/>
    </xf>
    <xf numFmtId="0" fontId="2" fillId="4" borderId="29" xfId="0" applyFont="1" applyFill="1" applyBorder="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4" borderId="4" xfId="0" applyFont="1" applyFill="1" applyBorder="1" applyAlignment="1">
      <alignment vertical="center"/>
    </xf>
    <xf numFmtId="0" fontId="2" fillId="0" borderId="28" xfId="0" applyFont="1" applyBorder="1" applyAlignment="1">
      <alignment horizontal="center" vertical="center"/>
    </xf>
    <xf numFmtId="0" fontId="2" fillId="4" borderId="28" xfId="0" applyFont="1" applyFill="1" applyBorder="1" applyAlignment="1">
      <alignment vertical="center"/>
    </xf>
    <xf numFmtId="0" fontId="2" fillId="4" borderId="30" xfId="0" applyFont="1" applyFill="1" applyBorder="1" applyAlignment="1">
      <alignment vertical="center"/>
    </xf>
    <xf numFmtId="0" fontId="0" fillId="0" borderId="0" xfId="0" applyBorder="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4" borderId="29" xfId="0" applyFont="1" applyFill="1" applyBorder="1" applyAlignment="1">
      <alignment vertical="center"/>
    </xf>
    <xf numFmtId="0" fontId="0" fillId="4" borderId="0" xfId="0" applyFill="1" applyBorder="1">
      <alignment vertical="center"/>
    </xf>
    <xf numFmtId="0" fontId="0" fillId="5" borderId="0" xfId="0" applyFill="1" applyBorder="1">
      <alignment vertical="center"/>
    </xf>
    <xf numFmtId="0" fontId="0" fillId="6" borderId="0" xfId="0" applyFill="1" applyBorder="1">
      <alignment vertical="center"/>
    </xf>
    <xf numFmtId="0" fontId="2" fillId="4" borderId="33" xfId="0" applyFont="1" applyFill="1" applyBorder="1" applyAlignment="1">
      <alignment horizontal="left" vertical="center"/>
    </xf>
    <xf numFmtId="0" fontId="2" fillId="4" borderId="34" xfId="0" applyFont="1" applyFill="1" applyBorder="1" applyAlignment="1">
      <alignment horizontal="left" vertical="center"/>
    </xf>
    <xf numFmtId="0" fontId="2" fillId="4" borderId="8" xfId="0" applyFont="1" applyFill="1" applyBorder="1" applyAlignment="1">
      <alignment horizontal="left" vertical="center"/>
    </xf>
    <xf numFmtId="0" fontId="2" fillId="4" borderId="4" xfId="0" applyFont="1" applyFill="1" applyBorder="1" applyAlignment="1">
      <alignment horizontal="left" vertical="center"/>
    </xf>
    <xf numFmtId="0" fontId="2" fillId="4" borderId="35" xfId="0" applyFont="1" applyFill="1" applyBorder="1" applyAlignment="1">
      <alignment horizontal="left" vertical="center"/>
    </xf>
    <xf numFmtId="0" fontId="2" fillId="0" borderId="29" xfId="0" applyFont="1" applyBorder="1" applyAlignment="1">
      <alignment horizontal="center" vertical="center"/>
    </xf>
    <xf numFmtId="0" fontId="2" fillId="4" borderId="36" xfId="0" applyFont="1" applyFill="1" applyBorder="1" applyAlignment="1">
      <alignment horizontal="left" vertical="center"/>
    </xf>
    <xf numFmtId="0" fontId="2" fillId="4" borderId="37" xfId="0" applyFont="1" applyFill="1" applyBorder="1" applyAlignment="1">
      <alignment horizontal="left" vertical="center"/>
    </xf>
    <xf numFmtId="0" fontId="2" fillId="4" borderId="38" xfId="0" applyFont="1" applyFill="1" applyBorder="1" applyAlignment="1">
      <alignment horizontal="left" vertical="center"/>
    </xf>
    <xf numFmtId="0" fontId="2" fillId="4" borderId="39" xfId="0" applyFont="1" applyFill="1" applyBorder="1" applyAlignment="1">
      <alignment horizontal="left" vertical="center"/>
    </xf>
    <xf numFmtId="0" fontId="2" fillId="4" borderId="40" xfId="0" applyFont="1" applyFill="1" applyBorder="1" applyAlignment="1">
      <alignment horizontal="left" vertical="center"/>
    </xf>
    <xf numFmtId="0" fontId="2" fillId="0" borderId="0" xfId="0" applyFont="1" applyAlignment="1">
      <alignment horizontal="center" vertical="center" wrapText="1"/>
    </xf>
    <xf numFmtId="0" fontId="2" fillId="4" borderId="26" xfId="0" applyFont="1" applyFill="1" applyBorder="1" applyAlignment="1">
      <alignment vertical="center" wrapText="1"/>
    </xf>
    <xf numFmtId="0" fontId="2" fillId="4" borderId="3" xfId="0" applyFont="1" applyFill="1" applyBorder="1" applyAlignment="1">
      <alignment vertical="center" wrapText="1"/>
    </xf>
    <xf numFmtId="0" fontId="2" fillId="4" borderId="27" xfId="0" applyFont="1" applyFill="1" applyBorder="1" applyAlignment="1">
      <alignment vertical="center" wrapText="1"/>
    </xf>
    <xf numFmtId="0" fontId="2" fillId="0" borderId="27" xfId="0" applyFont="1" applyBorder="1" applyAlignment="1">
      <alignment horizontal="center" vertical="center"/>
    </xf>
    <xf numFmtId="0" fontId="2" fillId="4" borderId="38" xfId="0" applyFont="1" applyFill="1" applyBorder="1" applyAlignment="1">
      <alignment vertical="center" wrapText="1"/>
    </xf>
    <xf numFmtId="0" fontId="2" fillId="4" borderId="39" xfId="0" applyFont="1" applyFill="1" applyBorder="1" applyAlignment="1">
      <alignment vertical="center" wrapText="1"/>
    </xf>
    <xf numFmtId="0" fontId="2" fillId="4" borderId="40" xfId="0" applyFont="1" applyFill="1" applyBorder="1" applyAlignment="1">
      <alignment vertical="center" wrapText="1"/>
    </xf>
    <xf numFmtId="0" fontId="2" fillId="0" borderId="0" xfId="0" applyFont="1" applyFill="1" applyBorder="1" applyAlignment="1">
      <alignment horizontal="center" vertical="center" wrapText="1"/>
    </xf>
    <xf numFmtId="176" fontId="2" fillId="0" borderId="0" xfId="0" applyNumberFormat="1" applyFont="1" applyFill="1" applyBorder="1">
      <alignment vertical="center"/>
    </xf>
    <xf numFmtId="177" fontId="2" fillId="0" borderId="0" xfId="0" applyNumberFormat="1" applyFont="1" applyFill="1" applyBorder="1">
      <alignment vertical="center"/>
    </xf>
    <xf numFmtId="0" fontId="17" fillId="0" borderId="0" xfId="0" applyFont="1" applyFill="1">
      <alignment vertical="center"/>
    </xf>
    <xf numFmtId="0" fontId="18" fillId="0" borderId="0" xfId="0" applyFont="1" applyFill="1">
      <alignment vertical="center"/>
    </xf>
    <xf numFmtId="0" fontId="18" fillId="0" borderId="0" xfId="0" applyFont="1" applyFill="1" applyAlignment="1">
      <alignment vertical="top"/>
    </xf>
    <xf numFmtId="0" fontId="19" fillId="0" borderId="0" xfId="0" applyFont="1" applyFill="1">
      <alignment vertical="center"/>
    </xf>
    <xf numFmtId="0" fontId="20" fillId="0" borderId="0" xfId="0" applyFont="1" applyFill="1">
      <alignment vertical="center"/>
    </xf>
    <xf numFmtId="0" fontId="21" fillId="0" borderId="0" xfId="0" applyFont="1" applyFill="1">
      <alignment vertical="center"/>
    </xf>
    <xf numFmtId="0" fontId="22" fillId="0" borderId="34"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34"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3" xfId="0" applyFont="1" applyFill="1" applyBorder="1" applyAlignment="1" applyProtection="1">
      <alignment horizontal="center" vertical="center"/>
      <protection locked="0"/>
    </xf>
    <xf numFmtId="0" fontId="22" fillId="0" borderId="0" xfId="0" applyFont="1" applyFill="1" applyBorder="1" applyAlignment="1">
      <alignment horizontal="center" vertical="center"/>
    </xf>
    <xf numFmtId="0" fontId="22" fillId="0" borderId="43" xfId="0" applyFont="1" applyFill="1" applyBorder="1" applyAlignment="1">
      <alignment horizontal="left" vertical="center" wrapText="1"/>
    </xf>
    <xf numFmtId="0" fontId="23" fillId="0" borderId="44" xfId="0" applyFont="1" applyFill="1" applyBorder="1">
      <alignment vertical="center"/>
    </xf>
    <xf numFmtId="0" fontId="20" fillId="0" borderId="44" xfId="0" applyFont="1" applyFill="1" applyBorder="1">
      <alignment vertical="center"/>
    </xf>
    <xf numFmtId="0" fontId="20" fillId="0" borderId="45" xfId="0" applyFont="1" applyFill="1" applyBorder="1">
      <alignment vertical="center"/>
    </xf>
    <xf numFmtId="0" fontId="22" fillId="0" borderId="0" xfId="0" applyFont="1" applyFill="1" applyBorder="1" applyAlignment="1">
      <alignment horizontal="left" vertical="center"/>
    </xf>
    <xf numFmtId="0" fontId="24" fillId="0" borderId="0" xfId="0" applyFont="1" applyFill="1" applyBorder="1" applyAlignment="1">
      <alignment horizontal="left" vertical="center" wrapText="1"/>
    </xf>
    <xf numFmtId="0" fontId="17" fillId="7" borderId="4" xfId="0" applyFont="1" applyFill="1" applyBorder="1" applyAlignment="1">
      <alignment horizontal="center" vertical="center"/>
    </xf>
    <xf numFmtId="0" fontId="25" fillId="0" borderId="4" xfId="0" applyFont="1" applyFill="1" applyBorder="1">
      <alignment vertical="center"/>
    </xf>
    <xf numFmtId="0" fontId="25" fillId="0" borderId="34" xfId="0" applyFont="1" applyFill="1" applyBorder="1">
      <alignment vertical="center"/>
    </xf>
    <xf numFmtId="0" fontId="17" fillId="0" borderId="41" xfId="0" applyFont="1" applyFill="1" applyBorder="1">
      <alignment vertical="center"/>
    </xf>
    <xf numFmtId="0" fontId="17" fillId="0" borderId="8" xfId="0" applyFont="1" applyFill="1" applyBorder="1">
      <alignment vertical="center"/>
    </xf>
    <xf numFmtId="0" fontId="24" fillId="0" borderId="0" xfId="0" applyFont="1" applyFill="1" applyBorder="1" applyAlignment="1">
      <alignment horizontal="right" vertical="top"/>
    </xf>
    <xf numFmtId="0" fontId="22" fillId="7" borderId="4" xfId="0" applyFont="1" applyFill="1" applyBorder="1" applyAlignment="1">
      <alignment horizontal="center" vertical="center"/>
    </xf>
    <xf numFmtId="0" fontId="22" fillId="0" borderId="34" xfId="0" applyFont="1" applyFill="1" applyBorder="1" applyAlignment="1">
      <alignment vertical="center"/>
    </xf>
    <xf numFmtId="0" fontId="22" fillId="0" borderId="46" xfId="0" applyFont="1" applyFill="1" applyBorder="1" applyAlignment="1">
      <alignment vertical="center"/>
    </xf>
    <xf numFmtId="0" fontId="22" fillId="0" borderId="47" xfId="0" applyFont="1" applyFill="1" applyBorder="1" applyAlignment="1">
      <alignment vertical="center"/>
    </xf>
    <xf numFmtId="0" fontId="22" fillId="0" borderId="0" xfId="0" applyFont="1" applyFill="1" applyBorder="1" applyAlignment="1">
      <alignment vertical="center"/>
    </xf>
    <xf numFmtId="0" fontId="22" fillId="0" borderId="0" xfId="0" applyFont="1" applyFill="1" applyBorder="1" applyAlignment="1">
      <alignment horizontal="right" vertical="top"/>
    </xf>
    <xf numFmtId="49" fontId="24" fillId="0" borderId="0" xfId="0" applyNumberFormat="1" applyFont="1" applyFill="1" applyAlignment="1">
      <alignment horizontal="center" vertical="top"/>
    </xf>
    <xf numFmtId="0" fontId="26" fillId="0" borderId="0" xfId="0" applyFont="1" applyFill="1" applyBorder="1" applyAlignment="1">
      <alignment vertical="center" wrapText="1" shrinkToFit="1"/>
    </xf>
    <xf numFmtId="0" fontId="27" fillId="0" borderId="0" xfId="0" applyFont="1" applyBorder="1" applyAlignment="1">
      <alignment horizontal="center" vertical="center"/>
    </xf>
    <xf numFmtId="0" fontId="22" fillId="0" borderId="48" xfId="0" applyFont="1" applyFill="1" applyBorder="1">
      <alignment vertical="center"/>
    </xf>
    <xf numFmtId="0" fontId="24" fillId="0" borderId="0" xfId="0" applyFont="1" applyFill="1" applyBorder="1" applyAlignment="1">
      <alignment vertical="center"/>
    </xf>
    <xf numFmtId="49" fontId="22" fillId="0" borderId="0" xfId="0" applyNumberFormat="1" applyFont="1" applyFill="1" applyAlignment="1">
      <alignment vertical="top"/>
    </xf>
    <xf numFmtId="49" fontId="24" fillId="0" borderId="4" xfId="0" applyNumberFormat="1" applyFont="1" applyFill="1" applyBorder="1" applyAlignment="1">
      <alignment horizontal="left" vertical="center" wrapText="1"/>
    </xf>
    <xf numFmtId="49" fontId="21" fillId="0" borderId="2" xfId="0" applyNumberFormat="1" applyFont="1" applyFill="1" applyBorder="1" applyAlignment="1">
      <alignment horizontal="left" vertical="center" wrapText="1"/>
    </xf>
    <xf numFmtId="49" fontId="21" fillId="0" borderId="4" xfId="0" applyNumberFormat="1" applyFont="1" applyFill="1" applyBorder="1" applyAlignment="1">
      <alignment horizontal="center" vertical="center" wrapText="1"/>
    </xf>
    <xf numFmtId="0" fontId="21" fillId="0" borderId="34" xfId="0" applyFont="1" applyFill="1" applyBorder="1" applyAlignment="1">
      <alignment horizontal="left" vertical="center" wrapText="1"/>
    </xf>
    <xf numFmtId="0" fontId="21" fillId="0" borderId="41"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8" xfId="0" applyFont="1" applyFill="1" applyBorder="1" applyAlignment="1">
      <alignment horizontal="center" vertical="center" wrapText="1"/>
    </xf>
    <xf numFmtId="49" fontId="20" fillId="0" borderId="0" xfId="0" applyNumberFormat="1" applyFont="1" applyFill="1">
      <alignment vertical="center"/>
    </xf>
    <xf numFmtId="0" fontId="22" fillId="0" borderId="4" xfId="0" applyFont="1" applyFill="1" applyBorder="1" applyAlignment="1">
      <alignment horizontal="center" vertical="center"/>
    </xf>
    <xf numFmtId="0" fontId="24" fillId="0" borderId="0" xfId="0" applyFont="1" applyFill="1" applyBorder="1" applyAlignment="1">
      <alignment horizontal="center" vertical="center"/>
    </xf>
    <xf numFmtId="49" fontId="20" fillId="0" borderId="43" xfId="0" applyNumberFormat="1" applyFont="1" applyFill="1" applyBorder="1">
      <alignment vertical="center"/>
    </xf>
    <xf numFmtId="0" fontId="28" fillId="0" borderId="44" xfId="0" applyFont="1" applyFill="1" applyBorder="1" applyAlignment="1">
      <alignment vertical="center" wrapText="1"/>
    </xf>
    <xf numFmtId="0" fontId="28" fillId="0" borderId="44" xfId="0" applyFont="1" applyFill="1" applyBorder="1">
      <alignment vertical="center"/>
    </xf>
    <xf numFmtId="0" fontId="17" fillId="8" borderId="0" xfId="0" applyFont="1" applyFill="1">
      <alignment vertical="center"/>
    </xf>
    <xf numFmtId="0" fontId="17" fillId="8" borderId="0" xfId="0" applyFont="1" applyFill="1" applyAlignment="1">
      <alignment horizontal="center" vertical="center"/>
    </xf>
    <xf numFmtId="0" fontId="29" fillId="0" borderId="0" xfId="0" applyFont="1" applyFill="1" applyAlignment="1">
      <alignment horizontal="center" vertical="center"/>
    </xf>
    <xf numFmtId="0" fontId="30" fillId="0" borderId="0" xfId="0" applyFont="1" applyFill="1" applyAlignment="1">
      <alignment vertical="center"/>
    </xf>
    <xf numFmtId="0" fontId="22" fillId="0" borderId="49"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49"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51"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31" fillId="5" borderId="52" xfId="0" applyFont="1" applyFill="1" applyBorder="1" applyAlignment="1">
      <alignment horizontal="center" vertical="center"/>
    </xf>
    <xf numFmtId="0" fontId="20" fillId="0" borderId="53" xfId="0" applyFont="1" applyFill="1" applyBorder="1">
      <alignment vertical="center"/>
    </xf>
    <xf numFmtId="0" fontId="17" fillId="7" borderId="28" xfId="0" applyFont="1" applyFill="1" applyBorder="1" applyAlignment="1">
      <alignment horizontal="center" vertical="center"/>
    </xf>
    <xf numFmtId="0" fontId="32" fillId="0" borderId="28" xfId="0" applyFont="1" applyFill="1" applyBorder="1" applyAlignment="1">
      <alignment horizontal="center" vertical="center"/>
    </xf>
    <xf numFmtId="0" fontId="32" fillId="0" borderId="28" xfId="0" applyFont="1" applyFill="1" applyBorder="1" applyAlignment="1">
      <alignment horizontal="left" vertical="center" wrapText="1"/>
    </xf>
    <xf numFmtId="0" fontId="32" fillId="0" borderId="42" xfId="0" applyFont="1" applyFill="1" applyBorder="1" applyAlignment="1">
      <alignment horizontal="left" vertical="center" wrapText="1"/>
    </xf>
    <xf numFmtId="0" fontId="32" fillId="0" borderId="54" xfId="0" applyFont="1" applyFill="1" applyBorder="1" applyAlignment="1">
      <alignment horizontal="center" vertical="center"/>
    </xf>
    <xf numFmtId="0" fontId="32" fillId="0" borderId="4" xfId="0" applyFont="1" applyFill="1" applyBorder="1" applyAlignment="1">
      <alignment horizontal="left" vertical="center" wrapText="1"/>
    </xf>
    <xf numFmtId="0" fontId="24" fillId="0" borderId="0" xfId="0" applyFont="1" applyFill="1" applyBorder="1" applyAlignment="1">
      <alignment horizontal="left" vertical="top" wrapText="1"/>
    </xf>
    <xf numFmtId="0" fontId="22" fillId="7" borderId="28" xfId="0" applyFont="1" applyFill="1" applyBorder="1" applyAlignment="1">
      <alignment horizontal="center" vertical="center"/>
    </xf>
    <xf numFmtId="0" fontId="22" fillId="0" borderId="55" xfId="0" applyFont="1" applyFill="1" applyBorder="1" applyAlignment="1">
      <alignment horizontal="center" vertical="center"/>
    </xf>
    <xf numFmtId="0" fontId="22" fillId="0" borderId="56" xfId="0" applyFont="1" applyFill="1" applyBorder="1" applyAlignment="1">
      <alignment horizontal="center" vertical="center"/>
    </xf>
    <xf numFmtId="0" fontId="33" fillId="0" borderId="57" xfId="0" applyFont="1" applyFill="1" applyBorder="1" applyAlignment="1">
      <alignment horizontal="left" vertical="center"/>
    </xf>
    <xf numFmtId="0" fontId="22" fillId="0" borderId="58" xfId="0" applyFont="1" applyFill="1" applyBorder="1" applyAlignment="1">
      <alignment horizontal="center" vertical="center"/>
    </xf>
    <xf numFmtId="0" fontId="22" fillId="0" borderId="59" xfId="0" applyFont="1" applyFill="1" applyBorder="1" applyAlignment="1">
      <alignment horizontal="center" vertical="center"/>
    </xf>
    <xf numFmtId="0" fontId="24" fillId="0" borderId="0" xfId="0" applyFont="1" applyFill="1" applyAlignment="1">
      <alignment horizontal="left" vertical="top" wrapText="1"/>
    </xf>
    <xf numFmtId="0" fontId="26" fillId="0" borderId="2" xfId="0" applyFont="1" applyFill="1" applyBorder="1" applyAlignment="1">
      <alignment horizontal="left" vertical="center" wrapText="1" shrinkToFit="1"/>
    </xf>
    <xf numFmtId="0" fontId="34" fillId="0" borderId="34" xfId="0" applyFont="1" applyFill="1" applyBorder="1" applyAlignment="1">
      <alignment horizontal="left" vertical="center" wrapText="1"/>
    </xf>
    <xf numFmtId="0" fontId="34" fillId="0" borderId="41" xfId="0" applyFont="1" applyFill="1" applyBorder="1" applyAlignment="1">
      <alignment vertical="center" wrapText="1"/>
    </xf>
    <xf numFmtId="0" fontId="34" fillId="0" borderId="8" xfId="0" applyFont="1" applyFill="1" applyBorder="1" applyAlignment="1">
      <alignment vertical="center" wrapText="1"/>
    </xf>
    <xf numFmtId="0" fontId="22" fillId="0" borderId="28" xfId="0" applyFont="1" applyFill="1" applyBorder="1" applyAlignment="1">
      <alignment horizontal="left" vertical="center"/>
    </xf>
    <xf numFmtId="0" fontId="34" fillId="0" borderId="0" xfId="0" applyFont="1" applyFill="1" applyBorder="1" applyAlignment="1">
      <alignment horizontal="center" vertical="center" wrapText="1"/>
    </xf>
    <xf numFmtId="0" fontId="24" fillId="0" borderId="0" xfId="0" applyFont="1" applyFill="1" applyBorder="1" applyAlignment="1"/>
    <xf numFmtId="0" fontId="24" fillId="0" borderId="0" xfId="0" applyFont="1" applyFill="1" applyBorder="1" applyAlignment="1">
      <alignment vertical="center" wrapText="1"/>
    </xf>
    <xf numFmtId="49" fontId="24" fillId="0" borderId="28" xfId="0" applyNumberFormat="1" applyFont="1" applyFill="1" applyBorder="1" applyAlignment="1">
      <alignment horizontal="left" vertical="center" wrapText="1"/>
    </xf>
    <xf numFmtId="49" fontId="21" fillId="0" borderId="28" xfId="0" applyNumberFormat="1" applyFont="1" applyFill="1" applyBorder="1" applyAlignment="1">
      <alignment horizontal="center" vertical="center" wrapText="1"/>
    </xf>
    <xf numFmtId="0" fontId="21" fillId="0" borderId="49"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49" fontId="35" fillId="0" borderId="0" xfId="0" applyNumberFormat="1" applyFont="1" applyFill="1" applyAlignment="1">
      <alignment vertical="top"/>
    </xf>
    <xf numFmtId="0" fontId="22" fillId="0" borderId="28" xfId="0" applyFont="1" applyFill="1" applyBorder="1" applyAlignment="1">
      <alignment horizontal="center" vertical="center"/>
    </xf>
    <xf numFmtId="0" fontId="0" fillId="0" borderId="0" xfId="0" applyBorder="1" applyAlignment="1">
      <alignment horizontal="center" vertical="center"/>
    </xf>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0" fillId="0" borderId="51" xfId="0" applyFont="1" applyFill="1" applyBorder="1">
      <alignment vertical="center"/>
    </xf>
    <xf numFmtId="0" fontId="28" fillId="0" borderId="0" xfId="0" applyFont="1" applyFill="1" applyBorder="1" applyAlignment="1">
      <alignment horizontal="left" vertical="center" wrapText="1"/>
    </xf>
    <xf numFmtId="0" fontId="21" fillId="0" borderId="0" xfId="0" applyFont="1" applyFill="1" applyBorder="1" applyAlignment="1">
      <alignment vertical="center"/>
    </xf>
    <xf numFmtId="0" fontId="28" fillId="0" borderId="0" xfId="0" applyFont="1" applyFill="1" applyBorder="1" applyAlignment="1">
      <alignment vertical="center" wrapText="1"/>
    </xf>
    <xf numFmtId="0" fontId="36" fillId="0" borderId="0" xfId="0" applyFont="1" applyFill="1" applyBorder="1">
      <alignment vertical="center"/>
    </xf>
    <xf numFmtId="0" fontId="28" fillId="0" borderId="53" xfId="0" applyFont="1" applyFill="1" applyBorder="1">
      <alignment vertical="center"/>
    </xf>
    <xf numFmtId="0" fontId="17" fillId="0" borderId="0" xfId="0" applyFont="1" applyFill="1" applyBorder="1">
      <alignment vertical="center"/>
    </xf>
    <xf numFmtId="0" fontId="37" fillId="5" borderId="55" xfId="0" applyFont="1" applyFill="1" applyBorder="1">
      <alignment vertical="center"/>
    </xf>
    <xf numFmtId="0" fontId="24" fillId="0" borderId="60" xfId="0" applyFont="1" applyFill="1" applyBorder="1" applyAlignment="1">
      <alignment horizontal="left" vertical="center" wrapText="1"/>
    </xf>
    <xf numFmtId="0" fontId="32" fillId="0" borderId="28" xfId="0" applyFont="1" applyFill="1" applyBorder="1" applyAlignment="1">
      <alignment horizontal="left" vertical="center"/>
    </xf>
    <xf numFmtId="0" fontId="32" fillId="0" borderId="50" xfId="0" applyFont="1" applyFill="1" applyBorder="1" applyAlignment="1">
      <alignment horizontal="left" vertical="center" wrapText="1"/>
    </xf>
    <xf numFmtId="0" fontId="32" fillId="0" borderId="59" xfId="0" applyFont="1" applyFill="1" applyBorder="1" applyAlignment="1">
      <alignment vertical="center"/>
    </xf>
    <xf numFmtId="0" fontId="32" fillId="0" borderId="58" xfId="0" applyFont="1" applyFill="1" applyBorder="1" applyAlignment="1">
      <alignment vertical="center"/>
    </xf>
    <xf numFmtId="0" fontId="32" fillId="0" borderId="61" xfId="0" applyFont="1" applyFill="1" applyBorder="1" applyAlignment="1">
      <alignment horizontal="left" vertical="center" wrapText="1"/>
    </xf>
    <xf numFmtId="0" fontId="22" fillId="0" borderId="60" xfId="0" applyFont="1" applyFill="1" applyBorder="1" applyAlignment="1">
      <alignment horizontal="center" vertical="center"/>
    </xf>
    <xf numFmtId="0" fontId="22" fillId="9" borderId="0" xfId="0" applyFont="1" applyFill="1" applyBorder="1" applyAlignment="1">
      <alignment horizontal="center" vertical="center"/>
    </xf>
    <xf numFmtId="0" fontId="22" fillId="0" borderId="62" xfId="0" applyFont="1" applyFill="1" applyBorder="1" applyAlignment="1">
      <alignment horizontal="center" vertical="center"/>
    </xf>
    <xf numFmtId="0" fontId="34" fillId="0" borderId="49" xfId="0" applyFont="1" applyFill="1" applyBorder="1" applyAlignment="1">
      <alignment horizontal="left" vertical="center" wrapText="1"/>
    </xf>
    <xf numFmtId="0" fontId="34" fillId="0" borderId="0" xfId="0" applyFont="1" applyFill="1" applyBorder="1" applyAlignment="1">
      <alignment vertical="center" wrapText="1"/>
    </xf>
    <xf numFmtId="0" fontId="34" fillId="0" borderId="2" xfId="0" applyFont="1" applyFill="1" applyBorder="1" applyAlignment="1">
      <alignment vertical="center" wrapText="1"/>
    </xf>
    <xf numFmtId="0" fontId="20" fillId="0" borderId="0" xfId="0" applyFont="1" applyFill="1" applyAlignment="1">
      <alignment vertical="center"/>
    </xf>
    <xf numFmtId="0" fontId="20" fillId="0" borderId="51" xfId="0" applyFont="1" applyFill="1" applyBorder="1" applyAlignment="1">
      <alignment vertical="center"/>
    </xf>
    <xf numFmtId="0" fontId="28" fillId="0" borderId="0" xfId="0" applyFont="1" applyFill="1" applyBorder="1">
      <alignment vertical="center"/>
    </xf>
    <xf numFmtId="0" fontId="23" fillId="5" borderId="55" xfId="0" applyFont="1" applyFill="1" applyBorder="1">
      <alignment vertical="center"/>
    </xf>
    <xf numFmtId="0" fontId="21" fillId="0" borderId="28" xfId="0" applyFont="1" applyFill="1" applyBorder="1" applyAlignment="1">
      <alignment horizontal="center" vertical="center"/>
    </xf>
    <xf numFmtId="0" fontId="32" fillId="0" borderId="62" xfId="0" applyFont="1" applyFill="1" applyBorder="1">
      <alignment vertical="center"/>
    </xf>
    <xf numFmtId="0" fontId="32" fillId="0" borderId="0" xfId="0" applyFont="1" applyFill="1" applyBorder="1">
      <alignment vertical="center"/>
    </xf>
    <xf numFmtId="0" fontId="32" fillId="0" borderId="55" xfId="0" applyFont="1" applyFill="1" applyBorder="1" applyAlignment="1">
      <alignment horizontal="left" vertical="center" wrapText="1"/>
    </xf>
    <xf numFmtId="0" fontId="32" fillId="0" borderId="55" xfId="0" applyFont="1" applyFill="1" applyBorder="1" applyAlignment="1">
      <alignment horizontal="left" vertical="center"/>
    </xf>
    <xf numFmtId="0" fontId="33" fillId="0" borderId="0" xfId="0" applyFont="1" applyFill="1" applyBorder="1" applyAlignment="1">
      <alignment vertical="center"/>
    </xf>
    <xf numFmtId="0" fontId="33" fillId="0" borderId="0" xfId="0" applyFont="1" applyFill="1" applyBorder="1" applyAlignment="1">
      <alignment horizontal="left" vertical="center" wrapText="1"/>
    </xf>
    <xf numFmtId="0" fontId="22" fillId="0" borderId="62" xfId="0" applyFont="1" applyFill="1" applyBorder="1" applyAlignment="1">
      <alignment vertical="center"/>
    </xf>
    <xf numFmtId="49" fontId="21" fillId="0" borderId="29" xfId="0" applyNumberFormat="1" applyFont="1" applyFill="1" applyBorder="1" applyAlignment="1">
      <alignment horizontal="center" vertical="center" wrapText="1"/>
    </xf>
    <xf numFmtId="0" fontId="21" fillId="0" borderId="63" xfId="0" applyFont="1" applyFill="1" applyBorder="1" applyAlignment="1">
      <alignment horizontal="left" vertical="center" wrapText="1"/>
    </xf>
    <xf numFmtId="0" fontId="21" fillId="0" borderId="64" xfId="0" applyFont="1" applyFill="1" applyBorder="1" applyAlignment="1">
      <alignment horizontal="left" vertical="center" wrapText="1"/>
    </xf>
    <xf numFmtId="0" fontId="21" fillId="0" borderId="65" xfId="0" applyFont="1" applyFill="1" applyBorder="1" applyAlignment="1">
      <alignment horizontal="left" vertical="center" wrapText="1"/>
    </xf>
    <xf numFmtId="0" fontId="20" fillId="5" borderId="55" xfId="0" applyFont="1" applyFill="1" applyBorder="1">
      <alignment vertical="center"/>
    </xf>
    <xf numFmtId="0" fontId="33" fillId="0" borderId="0" xfId="0" applyFont="1" applyFill="1" applyBorder="1" applyAlignment="1">
      <alignment horizontal="center" vertical="center"/>
    </xf>
    <xf numFmtId="49" fontId="21" fillId="0" borderId="0" xfId="0" applyNumberFormat="1" applyFont="1" applyFill="1" applyBorder="1" applyAlignment="1">
      <alignment horizontal="left" vertical="center" wrapText="1"/>
    </xf>
    <xf numFmtId="49" fontId="21" fillId="0" borderId="35" xfId="0" applyNumberFormat="1" applyFont="1" applyFill="1" applyBorder="1" applyAlignment="1">
      <alignment horizontal="center" vertical="center" wrapText="1"/>
    </xf>
    <xf numFmtId="0" fontId="24" fillId="4" borderId="66" xfId="0" applyFont="1" applyFill="1" applyBorder="1" applyAlignment="1">
      <alignment horizontal="center" vertical="center" wrapText="1"/>
    </xf>
    <xf numFmtId="0" fontId="24" fillId="4" borderId="67"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69" xfId="0" applyFont="1" applyFill="1" applyBorder="1" applyAlignment="1">
      <alignment horizontal="center" vertical="center" wrapText="1"/>
    </xf>
    <xf numFmtId="0" fontId="24" fillId="4" borderId="70" xfId="0" applyFont="1" applyFill="1" applyBorder="1" applyAlignment="1">
      <alignment horizontal="center" vertical="center" wrapText="1"/>
    </xf>
    <xf numFmtId="0" fontId="24" fillId="4" borderId="71" xfId="0" applyFont="1" applyFill="1" applyBorder="1" applyAlignment="1">
      <alignment horizontal="center" vertical="center" wrapText="1"/>
    </xf>
    <xf numFmtId="0" fontId="24" fillId="4" borderId="72" xfId="0" applyFont="1" applyFill="1" applyBorder="1" applyAlignment="1">
      <alignment horizontal="center" vertical="center" wrapText="1"/>
    </xf>
    <xf numFmtId="0" fontId="28" fillId="4" borderId="0" xfId="0" applyFont="1" applyFill="1" applyBorder="1" applyAlignment="1" applyProtection="1">
      <alignment horizontal="center" vertical="center"/>
      <protection locked="0"/>
    </xf>
    <xf numFmtId="0" fontId="22" fillId="0" borderId="0" xfId="0" applyFont="1" applyFill="1">
      <alignment vertical="center"/>
    </xf>
    <xf numFmtId="0" fontId="21" fillId="0" borderId="28" xfId="0" applyFont="1" applyFill="1" applyBorder="1" applyAlignment="1">
      <alignment vertical="center"/>
    </xf>
    <xf numFmtId="0" fontId="38" fillId="0" borderId="34" xfId="0" applyFont="1" applyFill="1" applyBorder="1" applyAlignment="1">
      <alignment horizontal="center" vertical="center" wrapText="1"/>
    </xf>
    <xf numFmtId="0" fontId="34" fillId="0" borderId="8" xfId="0" applyFont="1" applyFill="1" applyBorder="1" applyAlignment="1">
      <alignment horizontal="center" vertical="center"/>
    </xf>
    <xf numFmtId="0" fontId="38" fillId="0" borderId="8" xfId="0" applyFont="1" applyFill="1" applyBorder="1" applyAlignment="1">
      <alignment horizontal="center" vertical="center"/>
    </xf>
    <xf numFmtId="0" fontId="34" fillId="0" borderId="0" xfId="0" applyFont="1" applyFill="1" applyBorder="1" applyAlignment="1">
      <alignment horizontal="center" vertical="center"/>
    </xf>
    <xf numFmtId="49" fontId="21" fillId="0" borderId="73" xfId="0" applyNumberFormat="1" applyFont="1" applyFill="1" applyBorder="1" applyAlignment="1">
      <alignment horizontal="center" vertical="center" wrapText="1"/>
    </xf>
    <xf numFmtId="0" fontId="24" fillId="8" borderId="74" xfId="0" applyFont="1" applyFill="1" applyBorder="1" applyAlignment="1">
      <alignment horizontal="left" vertical="center" wrapText="1"/>
    </xf>
    <xf numFmtId="0" fontId="24" fillId="8" borderId="55" xfId="0" applyFont="1" applyFill="1" applyBorder="1" applyAlignment="1">
      <alignment vertical="center" wrapText="1"/>
    </xf>
    <xf numFmtId="0" fontId="24" fillId="8" borderId="60" xfId="0" applyFont="1" applyFill="1" applyBorder="1" applyAlignment="1">
      <alignment vertical="center" wrapText="1"/>
    </xf>
    <xf numFmtId="0" fontId="24" fillId="8" borderId="50" xfId="0" applyFont="1" applyFill="1" applyBorder="1" applyAlignment="1">
      <alignment horizontal="left" vertical="center" wrapText="1"/>
    </xf>
    <xf numFmtId="0" fontId="24" fillId="8" borderId="62" xfId="0" applyFont="1" applyFill="1" applyBorder="1" applyAlignment="1">
      <alignment vertical="center" wrapText="1"/>
    </xf>
    <xf numFmtId="0" fontId="39" fillId="8" borderId="56" xfId="0" applyFont="1" applyFill="1" applyBorder="1" applyAlignment="1">
      <alignment horizontal="left" vertical="center" wrapText="1"/>
    </xf>
    <xf numFmtId="0" fontId="24" fillId="8" borderId="55" xfId="0" applyFont="1" applyFill="1" applyBorder="1" applyAlignment="1">
      <alignment horizontal="left" vertical="center" wrapText="1"/>
    </xf>
    <xf numFmtId="0" fontId="39" fillId="8" borderId="55" xfId="0" applyFont="1" applyFill="1" applyBorder="1" applyAlignment="1">
      <alignment vertical="center" wrapText="1"/>
    </xf>
    <xf numFmtId="0" fontId="24" fillId="8" borderId="56" xfId="0" applyFont="1" applyFill="1" applyBorder="1" applyAlignment="1">
      <alignment horizontal="left" vertical="center" wrapText="1"/>
    </xf>
    <xf numFmtId="0" fontId="24" fillId="8" borderId="62" xfId="0" applyFont="1" applyFill="1" applyBorder="1" applyAlignment="1">
      <alignment horizontal="left" vertical="center" wrapText="1"/>
    </xf>
    <xf numFmtId="0" fontId="24" fillId="8" borderId="75" xfId="0" applyFont="1" applyFill="1" applyBorder="1" applyAlignment="1">
      <alignment horizontal="left" vertical="center" wrapText="1"/>
    </xf>
    <xf numFmtId="0" fontId="20" fillId="4" borderId="0" xfId="0" applyFont="1" applyFill="1" applyBorder="1" applyAlignment="1" applyProtection="1">
      <alignment horizontal="center" vertical="center"/>
      <protection locked="0"/>
    </xf>
    <xf numFmtId="0" fontId="22" fillId="8" borderId="42" xfId="0" applyFont="1" applyFill="1" applyBorder="1" applyAlignment="1" applyProtection="1">
      <alignment vertical="center"/>
      <protection locked="0"/>
    </xf>
    <xf numFmtId="0" fontId="22" fillId="8" borderId="47" xfId="0" applyFont="1" applyFill="1" applyBorder="1" applyAlignment="1" applyProtection="1">
      <alignment vertical="center" wrapText="1"/>
      <protection locked="0"/>
    </xf>
    <xf numFmtId="0" fontId="22" fillId="0" borderId="34" xfId="0" applyFont="1" applyFill="1" applyBorder="1">
      <alignment vertical="center"/>
    </xf>
    <xf numFmtId="0" fontId="22" fillId="8" borderId="41" xfId="0" applyFont="1" applyFill="1" applyBorder="1" applyAlignment="1" applyProtection="1">
      <alignment vertical="center"/>
      <protection locked="0"/>
    </xf>
    <xf numFmtId="0" fontId="22" fillId="8" borderId="8" xfId="0" applyFont="1" applyFill="1" applyBorder="1" applyAlignment="1" applyProtection="1">
      <alignment vertical="center"/>
      <protection locked="0"/>
    </xf>
    <xf numFmtId="0" fontId="22" fillId="8" borderId="42" xfId="0" applyFont="1" applyFill="1" applyBorder="1" applyAlignment="1">
      <alignment vertical="center"/>
    </xf>
    <xf numFmtId="0" fontId="22" fillId="8" borderId="8" xfId="0" applyFont="1" applyFill="1" applyBorder="1" applyAlignment="1">
      <alignment vertical="center"/>
    </xf>
    <xf numFmtId="0" fontId="22" fillId="0" borderId="6" xfId="0" applyFont="1" applyFill="1" applyBorder="1" applyAlignment="1">
      <alignment horizontal="center" vertical="center"/>
    </xf>
    <xf numFmtId="0" fontId="32" fillId="0" borderId="28" xfId="0" applyFont="1" applyFill="1" applyBorder="1" applyAlignment="1">
      <alignment vertical="center"/>
    </xf>
    <xf numFmtId="0" fontId="33" fillId="9" borderId="0" xfId="0" applyFont="1" applyFill="1" applyBorder="1" applyAlignment="1">
      <alignment vertical="center"/>
    </xf>
    <xf numFmtId="0" fontId="34" fillId="0" borderId="49" xfId="0" applyFont="1" applyFill="1" applyBorder="1" applyAlignment="1">
      <alignment horizontal="center" vertical="center"/>
    </xf>
    <xf numFmtId="0" fontId="34" fillId="0" borderId="2" xfId="0" applyFont="1" applyFill="1" applyBorder="1" applyAlignment="1">
      <alignment horizontal="center" vertical="center"/>
    </xf>
    <xf numFmtId="0" fontId="38" fillId="0" borderId="49" xfId="0" applyFont="1" applyFill="1" applyBorder="1" applyAlignment="1">
      <alignment horizontal="center" vertical="center"/>
    </xf>
    <xf numFmtId="0" fontId="38" fillId="0" borderId="2" xfId="0" applyFont="1" applyFill="1" applyBorder="1" applyAlignment="1">
      <alignment horizontal="center" vertical="center"/>
    </xf>
    <xf numFmtId="0" fontId="22" fillId="8" borderId="50" xfId="0" applyFont="1" applyFill="1" applyBorder="1" applyAlignment="1" applyProtection="1">
      <alignment vertical="center"/>
      <protection locked="0"/>
    </xf>
    <xf numFmtId="0" fontId="22" fillId="8" borderId="56" xfId="0" applyFont="1" applyFill="1" applyBorder="1" applyAlignment="1" applyProtection="1">
      <alignment vertical="center" wrapText="1"/>
      <protection locked="0"/>
    </xf>
    <xf numFmtId="0" fontId="22" fillId="8" borderId="49" xfId="0" applyNumberFormat="1" applyFont="1" applyFill="1" applyBorder="1" applyAlignment="1" applyProtection="1">
      <alignment vertical="center"/>
      <protection locked="0"/>
    </xf>
    <xf numFmtId="0" fontId="22" fillId="8" borderId="0" xfId="0" applyFont="1" applyFill="1" applyBorder="1" applyAlignment="1" applyProtection="1">
      <alignment vertical="center"/>
      <protection locked="0"/>
    </xf>
    <xf numFmtId="0" fontId="22" fillId="8" borderId="2" xfId="0" applyFont="1" applyFill="1" applyBorder="1" applyAlignment="1" applyProtection="1">
      <alignment vertical="center"/>
      <protection locked="0"/>
    </xf>
    <xf numFmtId="0" fontId="22" fillId="8" borderId="50" xfId="0" applyFont="1" applyFill="1" applyBorder="1" applyAlignment="1">
      <alignment vertical="center"/>
    </xf>
    <xf numFmtId="0" fontId="22" fillId="8" borderId="2" xfId="0" applyFont="1" applyFill="1" applyBorder="1" applyAlignment="1">
      <alignment vertical="center"/>
    </xf>
    <xf numFmtId="0" fontId="22" fillId="8" borderId="3" xfId="0" applyFont="1" applyFill="1" applyBorder="1" applyAlignment="1" applyProtection="1">
      <alignment vertical="center"/>
      <protection locked="0"/>
    </xf>
    <xf numFmtId="0" fontId="22" fillId="0" borderId="0" xfId="0" applyFont="1" applyFill="1" applyBorder="1" applyAlignment="1" applyProtection="1">
      <alignment vertical="center" shrinkToFit="1"/>
      <protection locked="0"/>
    </xf>
    <xf numFmtId="0" fontId="24" fillId="7" borderId="34" xfId="0" applyFont="1" applyFill="1" applyBorder="1" applyAlignment="1" applyProtection="1">
      <alignment horizontal="center" vertical="center" wrapText="1" shrinkToFit="1"/>
      <protection locked="0"/>
    </xf>
    <xf numFmtId="176" fontId="22" fillId="9" borderId="66" xfId="0" applyNumberFormat="1" applyFont="1" applyFill="1" applyBorder="1" applyAlignment="1" applyProtection="1">
      <alignment horizontal="center" vertical="center"/>
      <protection locked="0"/>
    </xf>
    <xf numFmtId="176" fontId="22" fillId="9" borderId="67" xfId="0" applyNumberFormat="1" applyFont="1" applyFill="1" applyBorder="1" applyAlignment="1" applyProtection="1">
      <alignment horizontal="center" vertical="center"/>
      <protection locked="0"/>
    </xf>
    <xf numFmtId="176" fontId="22" fillId="9" borderId="72" xfId="0" applyNumberFormat="1" applyFont="1" applyFill="1" applyBorder="1" applyAlignment="1" applyProtection="1">
      <alignment horizontal="center" vertical="center"/>
      <protection locked="0"/>
    </xf>
    <xf numFmtId="176" fontId="22" fillId="0" borderId="0" xfId="0" applyNumberFormat="1" applyFont="1" applyFill="1" applyBorder="1" applyAlignment="1" applyProtection="1">
      <alignment horizontal="center" vertical="center"/>
      <protection locked="0"/>
    </xf>
    <xf numFmtId="0" fontId="22" fillId="0" borderId="60" xfId="0" applyFont="1" applyFill="1" applyBorder="1" applyAlignment="1" applyProtection="1">
      <alignment vertical="center" shrinkToFit="1"/>
      <protection locked="0"/>
    </xf>
    <xf numFmtId="0" fontId="33" fillId="0" borderId="0" xfId="0" applyFont="1" applyFill="1" applyBorder="1" applyAlignment="1" applyProtection="1">
      <alignment vertical="center" shrinkToFit="1"/>
      <protection locked="0"/>
    </xf>
    <xf numFmtId="0" fontId="31" fillId="6" borderId="52" xfId="0" applyFont="1" applyFill="1" applyBorder="1" applyAlignment="1">
      <alignment horizontal="center" vertical="center"/>
    </xf>
    <xf numFmtId="0" fontId="24" fillId="7" borderId="49" xfId="0" applyFont="1" applyFill="1" applyBorder="1" applyAlignment="1" applyProtection="1">
      <alignment horizontal="center" vertical="center" wrapText="1" shrinkToFit="1"/>
      <protection locked="0"/>
    </xf>
    <xf numFmtId="176" fontId="22" fillId="9" borderId="74" xfId="0" applyNumberFormat="1" applyFont="1" applyFill="1" applyBorder="1" applyAlignment="1" applyProtection="1">
      <alignment horizontal="center" vertical="center"/>
      <protection locked="0"/>
    </xf>
    <xf numFmtId="176" fontId="22" fillId="9" borderId="55" xfId="0" applyNumberFormat="1" applyFont="1" applyFill="1" applyBorder="1" applyAlignment="1" applyProtection="1">
      <alignment horizontal="center" vertical="center"/>
      <protection locked="0"/>
    </xf>
    <xf numFmtId="176" fontId="22" fillId="9" borderId="75" xfId="0" applyNumberFormat="1" applyFont="1" applyFill="1" applyBorder="1" applyAlignment="1" applyProtection="1">
      <alignment horizontal="center" vertical="center"/>
      <protection locked="0"/>
    </xf>
    <xf numFmtId="0" fontId="34" fillId="0" borderId="76" xfId="0" applyFont="1" applyFill="1" applyBorder="1" applyAlignment="1">
      <alignment horizontal="left" vertical="center" wrapText="1"/>
    </xf>
    <xf numFmtId="0" fontId="34" fillId="0" borderId="77" xfId="0" applyFont="1" applyFill="1" applyBorder="1" applyAlignment="1">
      <alignment horizontal="center" vertical="center"/>
    </xf>
    <xf numFmtId="0" fontId="38" fillId="0" borderId="77" xfId="0" applyFont="1" applyFill="1" applyBorder="1" applyAlignment="1">
      <alignment horizontal="center" vertical="center"/>
    </xf>
    <xf numFmtId="0" fontId="22" fillId="0" borderId="78" xfId="0" applyFont="1" applyFill="1" applyBorder="1" applyAlignment="1">
      <alignment horizontal="left" vertical="center"/>
    </xf>
    <xf numFmtId="0" fontId="22" fillId="0" borderId="4" xfId="0" applyFont="1" applyFill="1" applyBorder="1">
      <alignment vertical="center"/>
    </xf>
    <xf numFmtId="0" fontId="40" fillId="6" borderId="55" xfId="0" applyFont="1" applyFill="1" applyBorder="1">
      <alignment vertical="center"/>
    </xf>
    <xf numFmtId="0" fontId="24" fillId="7" borderId="79" xfId="0" applyFont="1" applyFill="1" applyBorder="1" applyAlignment="1" applyProtection="1">
      <alignment horizontal="center" vertical="center" wrapText="1" shrinkToFit="1"/>
      <protection locked="0"/>
    </xf>
    <xf numFmtId="176" fontId="22" fillId="9" borderId="80" xfId="0" applyNumberFormat="1" applyFont="1" applyFill="1" applyBorder="1" applyAlignment="1" applyProtection="1">
      <alignment horizontal="center" vertical="center"/>
      <protection locked="0"/>
    </xf>
    <xf numFmtId="176" fontId="22" fillId="9" borderId="81" xfId="0" applyNumberFormat="1" applyFont="1" applyFill="1" applyBorder="1" applyAlignment="1" applyProtection="1">
      <alignment horizontal="center" vertical="center"/>
      <protection locked="0"/>
    </xf>
    <xf numFmtId="176" fontId="22" fillId="9" borderId="82" xfId="0" applyNumberFormat="1" applyFont="1" applyFill="1" applyBorder="1" applyAlignment="1" applyProtection="1">
      <alignment horizontal="center" vertical="center"/>
      <protection locked="0"/>
    </xf>
    <xf numFmtId="38" fontId="34" fillId="8" borderId="83" xfId="0" applyNumberFormat="1" applyFont="1" applyFill="1" applyBorder="1" applyAlignment="1">
      <alignment horizontal="center" vertical="center" shrinkToFit="1"/>
    </xf>
    <xf numFmtId="38" fontId="34" fillId="8" borderId="31" xfId="0" applyNumberFormat="1" applyFont="1" applyFill="1" applyBorder="1" applyAlignment="1">
      <alignment horizontal="center" vertical="center" shrinkToFit="1"/>
    </xf>
    <xf numFmtId="0" fontId="41" fillId="8" borderId="2" xfId="0" applyFont="1" applyFill="1" applyBorder="1" applyAlignment="1">
      <alignment horizontal="center" vertical="center" shrinkToFit="1"/>
    </xf>
    <xf numFmtId="0" fontId="22" fillId="0" borderId="31" xfId="0" applyFont="1" applyFill="1" applyBorder="1" applyAlignment="1">
      <alignment horizontal="center" vertical="center"/>
    </xf>
    <xf numFmtId="0" fontId="41" fillId="8" borderId="0" xfId="0" applyFont="1" applyFill="1" applyBorder="1" applyAlignment="1">
      <alignment horizontal="center" vertical="center" shrinkToFit="1"/>
    </xf>
    <xf numFmtId="0" fontId="22" fillId="0" borderId="28" xfId="0" applyFont="1" applyFill="1" applyBorder="1">
      <alignment vertical="center"/>
    </xf>
    <xf numFmtId="0" fontId="20" fillId="6" borderId="61" xfId="0" applyFont="1" applyFill="1" applyBorder="1">
      <alignment vertical="center"/>
    </xf>
    <xf numFmtId="176" fontId="22" fillId="9" borderId="66" xfId="0" applyNumberFormat="1" applyFont="1" applyFill="1" applyBorder="1" applyAlignment="1" applyProtection="1">
      <alignment vertical="center"/>
      <protection locked="0"/>
    </xf>
    <xf numFmtId="176" fontId="22" fillId="9" borderId="67" xfId="0" applyNumberFormat="1" applyFont="1" applyFill="1" applyBorder="1" applyAlignment="1" applyProtection="1">
      <alignment vertical="center"/>
      <protection locked="0"/>
    </xf>
    <xf numFmtId="176" fontId="22" fillId="9" borderId="72" xfId="0" applyNumberFormat="1" applyFont="1" applyFill="1" applyBorder="1" applyAlignment="1" applyProtection="1">
      <alignment vertical="center"/>
      <protection locked="0"/>
    </xf>
    <xf numFmtId="176" fontId="22" fillId="0" borderId="0" xfId="0" applyNumberFormat="1" applyFont="1" applyFill="1" applyBorder="1" applyAlignment="1" applyProtection="1">
      <alignment vertical="center"/>
      <protection locked="0"/>
    </xf>
    <xf numFmtId="0" fontId="34" fillId="8" borderId="5" xfId="0" applyFont="1" applyFill="1" applyBorder="1" applyAlignment="1">
      <alignment horizontal="center" vertical="center" shrinkToFit="1"/>
    </xf>
    <xf numFmtId="38" fontId="34" fillId="8" borderId="32" xfId="0" applyNumberFormat="1" applyFont="1" applyFill="1" applyBorder="1" applyAlignment="1">
      <alignment horizontal="center" vertical="center" shrinkToFit="1"/>
    </xf>
    <xf numFmtId="0" fontId="22" fillId="0" borderId="32" xfId="0" applyFont="1" applyFill="1" applyBorder="1" applyAlignment="1">
      <alignment horizontal="center" vertical="center"/>
    </xf>
    <xf numFmtId="0" fontId="23" fillId="6" borderId="55" xfId="0" applyFont="1" applyFill="1" applyBorder="1">
      <alignment vertical="center"/>
    </xf>
    <xf numFmtId="0" fontId="17" fillId="7" borderId="29" xfId="0" applyFont="1" applyFill="1" applyBorder="1" applyAlignment="1">
      <alignment horizontal="center" vertical="center"/>
    </xf>
    <xf numFmtId="0" fontId="32" fillId="0" borderId="29" xfId="0" applyFont="1" applyFill="1" applyBorder="1" applyAlignment="1">
      <alignment vertical="center"/>
    </xf>
    <xf numFmtId="0" fontId="32" fillId="0" borderId="29" xfId="0" applyFont="1" applyFill="1" applyBorder="1" applyAlignment="1">
      <alignment horizontal="left" vertical="center"/>
    </xf>
    <xf numFmtId="0" fontId="32" fillId="0" borderId="84" xfId="0" applyFont="1" applyFill="1" applyBorder="1" applyAlignment="1">
      <alignment horizontal="left" vertical="center" wrapText="1"/>
    </xf>
    <xf numFmtId="0" fontId="32" fillId="0" borderId="85" xfId="0" applyFont="1" applyFill="1" applyBorder="1">
      <alignment vertical="center"/>
    </xf>
    <xf numFmtId="0" fontId="32" fillId="0" borderId="48" xfId="0" applyFont="1" applyFill="1" applyBorder="1">
      <alignment vertical="center"/>
    </xf>
    <xf numFmtId="0" fontId="32" fillId="0" borderId="86" xfId="0" applyFont="1" applyFill="1" applyBorder="1" applyAlignment="1">
      <alignment horizontal="left" vertical="center" wrapText="1"/>
    </xf>
    <xf numFmtId="0" fontId="32" fillId="0" borderId="86" xfId="0" applyFont="1" applyFill="1" applyBorder="1" applyAlignment="1">
      <alignment horizontal="left" vertical="center"/>
    </xf>
    <xf numFmtId="176" fontId="22" fillId="9" borderId="74" xfId="0" applyNumberFormat="1" applyFont="1" applyFill="1" applyBorder="1" applyAlignment="1" applyProtection="1">
      <alignment vertical="center"/>
      <protection locked="0"/>
    </xf>
    <xf numFmtId="176" fontId="22" fillId="9" borderId="55" xfId="0" applyNumberFormat="1" applyFont="1" applyFill="1" applyBorder="1" applyAlignment="1" applyProtection="1">
      <alignment vertical="center"/>
      <protection locked="0"/>
    </xf>
    <xf numFmtId="176" fontId="22" fillId="9" borderId="75" xfId="0" applyNumberFormat="1" applyFont="1" applyFill="1" applyBorder="1" applyAlignment="1" applyProtection="1">
      <alignment vertical="center"/>
      <protection locked="0"/>
    </xf>
    <xf numFmtId="0" fontId="22" fillId="2" borderId="32" xfId="0" applyFont="1" applyFill="1" applyBorder="1" applyAlignment="1" applyProtection="1">
      <alignment horizontal="center" vertical="center"/>
      <protection locked="0"/>
    </xf>
    <xf numFmtId="0" fontId="22" fillId="0" borderId="77" xfId="0" applyFont="1" applyFill="1" applyBorder="1" applyAlignment="1">
      <alignment horizontal="center" vertical="center"/>
    </xf>
    <xf numFmtId="0" fontId="20" fillId="6" borderId="55" xfId="0" applyFont="1" applyFill="1" applyBorder="1">
      <alignment vertical="center"/>
    </xf>
    <xf numFmtId="0" fontId="32" fillId="7" borderId="4" xfId="0" applyFont="1" applyFill="1" applyBorder="1" applyAlignment="1">
      <alignment horizontal="center" vertical="center"/>
    </xf>
    <xf numFmtId="176" fontId="25" fillId="0" borderId="34" xfId="0" applyNumberFormat="1" applyFont="1" applyFill="1" applyBorder="1" applyAlignment="1">
      <alignment horizontal="right" vertical="center"/>
    </xf>
    <xf numFmtId="176" fontId="25" fillId="0" borderId="4" xfId="0" applyNumberFormat="1" applyFont="1" applyFill="1" applyBorder="1" applyAlignment="1">
      <alignment horizontal="right" vertical="center"/>
    </xf>
    <xf numFmtId="176" fontId="25" fillId="8" borderId="42" xfId="0" applyNumberFormat="1" applyFont="1" applyFill="1" applyBorder="1" applyAlignment="1">
      <alignment horizontal="right" vertical="center"/>
    </xf>
    <xf numFmtId="176" fontId="25" fillId="8" borderId="46" xfId="0" applyNumberFormat="1" applyFont="1" applyFill="1" applyBorder="1" applyAlignment="1">
      <alignment horizontal="right" vertical="center"/>
    </xf>
    <xf numFmtId="176" fontId="25" fillId="8" borderId="87" xfId="0" applyNumberFormat="1" applyFont="1" applyFill="1" applyBorder="1" applyAlignment="1">
      <alignment horizontal="center" vertical="center"/>
    </xf>
    <xf numFmtId="176" fontId="25" fillId="8" borderId="88" xfId="0" applyNumberFormat="1" applyFont="1" applyFill="1" applyBorder="1" applyAlignment="1">
      <alignment horizontal="right" vertical="center"/>
    </xf>
    <xf numFmtId="176" fontId="25" fillId="5" borderId="31" xfId="0" applyNumberFormat="1" applyFont="1" applyFill="1" applyBorder="1" applyAlignment="1">
      <alignment horizontal="right" vertical="center"/>
    </xf>
    <xf numFmtId="38" fontId="34" fillId="8" borderId="89" xfId="5" applyFont="1" applyFill="1" applyBorder="1" applyAlignment="1">
      <alignment horizontal="center" vertical="center" shrinkToFit="1"/>
    </xf>
    <xf numFmtId="0" fontId="34" fillId="8" borderId="0" xfId="0" applyFont="1" applyFill="1" applyBorder="1" applyAlignment="1">
      <alignment horizontal="center" vertical="center" shrinkToFit="1"/>
    </xf>
    <xf numFmtId="0" fontId="32" fillId="7" borderId="28" xfId="0" applyFont="1" applyFill="1" applyBorder="1" applyAlignment="1">
      <alignment horizontal="center" vertical="center"/>
    </xf>
    <xf numFmtId="176" fontId="25" fillId="0" borderId="49" xfId="0" applyNumberFormat="1" applyFont="1" applyFill="1" applyBorder="1" applyAlignment="1">
      <alignment horizontal="right" vertical="center"/>
    </xf>
    <xf numFmtId="176" fontId="25" fillId="0" borderId="28" xfId="0" applyNumberFormat="1" applyFont="1" applyFill="1" applyBorder="1" applyAlignment="1">
      <alignment horizontal="right" vertical="center"/>
    </xf>
    <xf numFmtId="176" fontId="25" fillId="8" borderId="50" xfId="0" applyNumberFormat="1" applyFont="1" applyFill="1" applyBorder="1" applyAlignment="1">
      <alignment horizontal="right" vertical="center"/>
    </xf>
    <xf numFmtId="176" fontId="25" fillId="8" borderId="55" xfId="0" applyNumberFormat="1" applyFont="1" applyFill="1" applyBorder="1" applyAlignment="1">
      <alignment horizontal="right" vertical="center"/>
    </xf>
    <xf numFmtId="176" fontId="25" fillId="8" borderId="90" xfId="0" applyNumberFormat="1" applyFont="1" applyFill="1" applyBorder="1" applyAlignment="1">
      <alignment horizontal="center" vertical="center"/>
    </xf>
    <xf numFmtId="176" fontId="25" fillId="8" borderId="75" xfId="0" applyNumberFormat="1" applyFont="1" applyFill="1" applyBorder="1" applyAlignment="1">
      <alignment horizontal="right" vertical="center"/>
    </xf>
    <xf numFmtId="176" fontId="25" fillId="5" borderId="32" xfId="0" applyNumberFormat="1" applyFont="1" applyFill="1" applyBorder="1" applyAlignment="1">
      <alignment horizontal="right" vertical="center"/>
    </xf>
    <xf numFmtId="176" fontId="22" fillId="9" borderId="80" xfId="0" applyNumberFormat="1" applyFont="1" applyFill="1" applyBorder="1" applyAlignment="1" applyProtection="1">
      <alignment vertical="center"/>
      <protection locked="0"/>
    </xf>
    <xf numFmtId="176" fontId="22" fillId="9" borderId="81" xfId="0" applyNumberFormat="1" applyFont="1" applyFill="1" applyBorder="1" applyAlignment="1" applyProtection="1">
      <alignment vertical="center"/>
      <protection locked="0"/>
    </xf>
    <xf numFmtId="176" fontId="22" fillId="9" borderId="82" xfId="0" applyNumberFormat="1" applyFont="1" applyFill="1" applyBorder="1" applyAlignment="1" applyProtection="1">
      <alignment vertical="center"/>
      <protection locked="0"/>
    </xf>
    <xf numFmtId="38" fontId="34" fillId="8" borderId="2" xfId="5" applyFont="1" applyFill="1" applyBorder="1" applyAlignment="1">
      <alignment horizontal="center" vertical="center" shrinkToFit="1"/>
    </xf>
    <xf numFmtId="0" fontId="22" fillId="0" borderId="32" xfId="0" applyFont="1" applyFill="1" applyBorder="1">
      <alignment vertical="center"/>
    </xf>
    <xf numFmtId="0" fontId="42" fillId="0" borderId="0" xfId="0" applyFont="1" applyFill="1" applyAlignment="1">
      <alignment horizontal="left" vertical="top" wrapText="1"/>
    </xf>
    <xf numFmtId="0" fontId="28" fillId="0" borderId="0" xfId="0" applyFont="1" applyFill="1" applyBorder="1" applyAlignment="1">
      <alignment vertical="center"/>
    </xf>
    <xf numFmtId="0" fontId="20" fillId="0" borderId="0" xfId="0" applyFont="1" applyFill="1" applyBorder="1" applyAlignment="1">
      <alignment vertical="center"/>
    </xf>
    <xf numFmtId="176" fontId="21" fillId="8" borderId="79" xfId="0" applyNumberFormat="1" applyFont="1" applyFill="1" applyBorder="1" applyAlignment="1" applyProtection="1">
      <alignment vertical="center"/>
      <protection locked="0"/>
    </xf>
    <xf numFmtId="176" fontId="21" fillId="8" borderId="86" xfId="0" applyNumberFormat="1" applyFont="1" applyFill="1" applyBorder="1" applyAlignment="1" applyProtection="1">
      <alignment vertical="center"/>
      <protection locked="0"/>
    </xf>
    <xf numFmtId="176" fontId="21" fillId="0" borderId="77" xfId="0" applyNumberFormat="1" applyFont="1" applyFill="1" applyBorder="1" applyAlignment="1" applyProtection="1">
      <alignment vertical="center"/>
      <protection locked="0"/>
    </xf>
    <xf numFmtId="176" fontId="21" fillId="0" borderId="0" xfId="0" applyNumberFormat="1" applyFont="1" applyFill="1" applyBorder="1" applyAlignment="1" applyProtection="1">
      <alignment vertical="center"/>
      <protection locked="0"/>
    </xf>
    <xf numFmtId="0" fontId="28" fillId="0" borderId="0" xfId="0" applyFont="1" applyFill="1" applyBorder="1" applyAlignment="1">
      <alignment horizontal="center" vertical="center"/>
    </xf>
    <xf numFmtId="176" fontId="29" fillId="0" borderId="0" xfId="0" applyNumberFormat="1" applyFont="1" applyFill="1" applyBorder="1" applyAlignment="1" applyProtection="1">
      <alignment horizontal="right" vertical="center"/>
      <protection locked="0"/>
    </xf>
    <xf numFmtId="0" fontId="24" fillId="7" borderId="4" xfId="0" applyFont="1" applyFill="1" applyBorder="1" applyAlignment="1" applyProtection="1">
      <alignment horizontal="center" vertical="center" wrapText="1" shrinkToFit="1"/>
      <protection locked="0"/>
    </xf>
    <xf numFmtId="176" fontId="22" fillId="8" borderId="42" xfId="0" applyNumberFormat="1" applyFont="1" applyFill="1" applyBorder="1" applyAlignment="1" applyProtection="1">
      <alignment vertical="center"/>
      <protection locked="0"/>
    </xf>
    <xf numFmtId="176" fontId="22" fillId="8" borderId="46" xfId="0" applyNumberFormat="1" applyFont="1" applyFill="1" applyBorder="1" applyAlignment="1" applyProtection="1">
      <alignment vertical="center"/>
      <protection locked="0"/>
    </xf>
    <xf numFmtId="176" fontId="22" fillId="8" borderId="47" xfId="0" applyNumberFormat="1" applyFont="1" applyFill="1" applyBorder="1" applyAlignment="1" applyProtection="1">
      <alignment vertical="center"/>
      <protection locked="0"/>
    </xf>
    <xf numFmtId="176" fontId="35" fillId="0" borderId="0" xfId="0" applyNumberFormat="1" applyFont="1" applyFill="1" applyBorder="1" applyAlignment="1" applyProtection="1">
      <alignment vertical="center"/>
      <protection locked="0"/>
    </xf>
    <xf numFmtId="0" fontId="22" fillId="0" borderId="0" xfId="0" applyFont="1" applyFill="1" applyBorder="1">
      <alignment vertical="center"/>
    </xf>
    <xf numFmtId="0" fontId="34" fillId="8" borderId="91" xfId="0" applyFont="1" applyFill="1" applyBorder="1" applyAlignment="1">
      <alignment horizontal="center" vertical="center" shrinkToFit="1"/>
    </xf>
    <xf numFmtId="38" fontId="34" fillId="8" borderId="92" xfId="0" applyNumberFormat="1" applyFont="1" applyFill="1" applyBorder="1" applyAlignment="1">
      <alignment horizontal="center" vertical="center" shrinkToFit="1"/>
    </xf>
    <xf numFmtId="38" fontId="34" fillId="8" borderId="93" xfId="5" applyFont="1" applyFill="1" applyBorder="1" applyAlignment="1">
      <alignment horizontal="center" vertical="center" shrinkToFit="1"/>
    </xf>
    <xf numFmtId="0" fontId="29" fillId="0" borderId="0" xfId="0" applyFont="1" applyFill="1" applyBorder="1" applyAlignment="1" applyProtection="1">
      <alignment horizontal="right" vertical="center"/>
      <protection locked="0"/>
    </xf>
    <xf numFmtId="0" fontId="24" fillId="7" borderId="28" xfId="0" applyFont="1" applyFill="1" applyBorder="1" applyAlignment="1" applyProtection="1">
      <alignment horizontal="center" vertical="center" wrapText="1" shrinkToFit="1"/>
      <protection locked="0"/>
    </xf>
    <xf numFmtId="176" fontId="22" fillId="8" borderId="50" xfId="0" applyNumberFormat="1" applyFont="1" applyFill="1" applyBorder="1" applyAlignment="1" applyProtection="1">
      <alignment vertical="center"/>
      <protection locked="0"/>
    </xf>
    <xf numFmtId="176" fontId="22" fillId="8" borderId="55" xfId="0" applyNumberFormat="1" applyFont="1" applyFill="1" applyBorder="1" applyAlignment="1" applyProtection="1">
      <alignment vertical="center"/>
      <protection locked="0"/>
    </xf>
    <xf numFmtId="176" fontId="22" fillId="8" borderId="56" xfId="0" applyNumberFormat="1" applyFont="1" applyFill="1" applyBorder="1" applyAlignment="1" applyProtection="1">
      <alignment vertical="center"/>
      <protection locked="0"/>
    </xf>
    <xf numFmtId="0" fontId="34" fillId="8" borderId="29" xfId="0" applyFont="1" applyFill="1" applyBorder="1" applyAlignment="1">
      <alignment vertical="center" shrinkToFit="1"/>
    </xf>
    <xf numFmtId="0" fontId="34" fillId="8" borderId="84" xfId="0" applyFont="1" applyFill="1" applyBorder="1" applyAlignment="1">
      <alignment vertical="center" shrinkToFit="1"/>
    </xf>
    <xf numFmtId="0" fontId="43" fillId="8" borderId="2" xfId="0" applyFont="1" applyFill="1" applyBorder="1" applyAlignment="1">
      <alignment vertical="center"/>
    </xf>
    <xf numFmtId="0" fontId="43" fillId="8" borderId="0" xfId="0" applyFont="1" applyFill="1" applyBorder="1" applyAlignment="1">
      <alignment vertical="center"/>
    </xf>
    <xf numFmtId="0" fontId="29" fillId="0" borderId="0" xfId="0" applyFont="1" applyFill="1" applyAlignment="1">
      <alignment horizontal="right" vertical="center"/>
    </xf>
    <xf numFmtId="0" fontId="32" fillId="7" borderId="78" xfId="0" applyFont="1" applyFill="1" applyBorder="1" applyAlignment="1">
      <alignment horizontal="center" vertical="center"/>
    </xf>
    <xf numFmtId="176" fontId="25" fillId="0" borderId="76" xfId="0" applyNumberFormat="1" applyFont="1" applyFill="1" applyBorder="1" applyAlignment="1">
      <alignment horizontal="right" vertical="center"/>
    </xf>
    <xf numFmtId="176" fontId="25" fillId="0" borderId="94" xfId="0" applyNumberFormat="1" applyFont="1" applyFill="1" applyBorder="1" applyAlignment="1">
      <alignment horizontal="right" vertical="center"/>
    </xf>
    <xf numFmtId="176" fontId="25" fillId="8" borderId="95" xfId="0" applyNumberFormat="1" applyFont="1" applyFill="1" applyBorder="1" applyAlignment="1">
      <alignment horizontal="right" vertical="center"/>
    </xf>
    <xf numFmtId="176" fontId="25" fillId="8" borderId="96" xfId="0" applyNumberFormat="1" applyFont="1" applyFill="1" applyBorder="1" applyAlignment="1">
      <alignment horizontal="right" vertical="center"/>
    </xf>
    <xf numFmtId="176" fontId="25" fillId="8" borderId="97" xfId="0" applyNumberFormat="1" applyFont="1" applyFill="1" applyBorder="1" applyAlignment="1">
      <alignment horizontal="right" vertical="center"/>
    </xf>
    <xf numFmtId="176" fontId="25" fillId="5" borderId="92" xfId="0" applyNumberFormat="1" applyFont="1" applyFill="1" applyBorder="1" applyAlignment="1">
      <alignment horizontal="right" vertical="center"/>
    </xf>
    <xf numFmtId="0" fontId="34" fillId="0" borderId="34" xfId="0" applyFont="1" applyBorder="1" applyAlignment="1">
      <alignment vertical="center" shrinkToFit="1"/>
    </xf>
    <xf numFmtId="0" fontId="34" fillId="0" borderId="41" xfId="0" applyFont="1" applyBorder="1" applyAlignment="1">
      <alignment horizontal="right" vertical="center" shrinkToFit="1"/>
    </xf>
    <xf numFmtId="0" fontId="34" fillId="0" borderId="8" xfId="0" applyFont="1" applyBorder="1" applyAlignment="1">
      <alignment horizontal="right" vertical="center" shrinkToFit="1"/>
    </xf>
    <xf numFmtId="0" fontId="34" fillId="0" borderId="0" xfId="0" applyFont="1" applyBorder="1" applyAlignment="1">
      <alignment horizontal="right" vertical="center" shrinkToFit="1"/>
    </xf>
    <xf numFmtId="0" fontId="29" fillId="10" borderId="0" xfId="0" applyFont="1" applyFill="1" applyAlignment="1">
      <alignment horizontal="center" vertical="center"/>
    </xf>
    <xf numFmtId="0" fontId="21" fillId="0" borderId="0" xfId="0" applyFont="1" applyFill="1" applyBorder="1" applyAlignment="1" applyProtection="1">
      <alignment horizontal="right" vertical="center"/>
      <protection locked="0"/>
    </xf>
    <xf numFmtId="0" fontId="44" fillId="11" borderId="52" xfId="0" applyFont="1" applyFill="1" applyBorder="1" applyAlignment="1">
      <alignment horizontal="center" vertical="center"/>
    </xf>
    <xf numFmtId="176" fontId="32" fillId="0" borderId="29" xfId="0" applyNumberFormat="1" applyFont="1" applyFill="1" applyBorder="1">
      <alignment vertical="center"/>
    </xf>
    <xf numFmtId="176" fontId="32" fillId="0" borderId="0" xfId="0" applyNumberFormat="1" applyFont="1" applyFill="1">
      <alignment vertical="center"/>
    </xf>
    <xf numFmtId="176" fontId="32" fillId="8" borderId="84" xfId="0" applyNumberFormat="1" applyFont="1" applyFill="1" applyBorder="1">
      <alignment vertical="center"/>
    </xf>
    <xf numFmtId="176" fontId="32" fillId="8" borderId="85" xfId="0" applyNumberFormat="1" applyFont="1" applyFill="1" applyBorder="1">
      <alignment vertical="center"/>
    </xf>
    <xf numFmtId="176" fontId="25" fillId="8" borderId="98" xfId="0" applyNumberFormat="1" applyFont="1" applyFill="1" applyBorder="1" applyAlignment="1">
      <alignment horizontal="center" vertical="center"/>
    </xf>
    <xf numFmtId="176" fontId="32" fillId="8" borderId="86" xfId="0" applyNumberFormat="1" applyFont="1" applyFill="1" applyBorder="1">
      <alignment vertical="center"/>
    </xf>
    <xf numFmtId="176" fontId="32" fillId="0" borderId="28" xfId="0" applyNumberFormat="1" applyFont="1" applyFill="1" applyBorder="1">
      <alignment vertical="center"/>
    </xf>
    <xf numFmtId="2" fontId="34" fillId="0" borderId="49" xfId="0" applyNumberFormat="1" applyFont="1" applyBorder="1" applyAlignment="1">
      <alignment vertical="center" shrinkToFit="1"/>
    </xf>
    <xf numFmtId="2" fontId="34" fillId="0" borderId="31" xfId="0" applyNumberFormat="1" applyFont="1" applyBorder="1" applyAlignment="1">
      <alignment horizontal="center" vertical="center" shrinkToFit="1"/>
    </xf>
    <xf numFmtId="2" fontId="34" fillId="0" borderId="62" xfId="0" applyNumberFormat="1" applyFont="1" applyBorder="1" applyAlignment="1">
      <alignment horizontal="center" vertical="center" shrinkToFit="1"/>
    </xf>
    <xf numFmtId="2" fontId="34" fillId="0" borderId="2" xfId="0" applyNumberFormat="1" applyFont="1" applyBorder="1" applyAlignment="1">
      <alignment horizontal="center" vertical="center" shrinkToFit="1"/>
    </xf>
    <xf numFmtId="2" fontId="34" fillId="0" borderId="0" xfId="0" applyNumberFormat="1" applyFont="1" applyBorder="1" applyAlignment="1">
      <alignment horizontal="center" vertical="center" shrinkToFit="1"/>
    </xf>
    <xf numFmtId="0" fontId="31" fillId="2" borderId="52" xfId="0" applyFont="1" applyFill="1" applyBorder="1" applyAlignment="1">
      <alignment horizontal="center" vertical="center"/>
    </xf>
    <xf numFmtId="0" fontId="32" fillId="7" borderId="99" xfId="0" applyFont="1" applyFill="1" applyBorder="1" applyAlignment="1">
      <alignment horizontal="center" vertical="center"/>
    </xf>
    <xf numFmtId="176" fontId="25" fillId="8" borderId="100" xfId="0" applyNumberFormat="1" applyFont="1" applyFill="1" applyBorder="1" applyAlignment="1">
      <alignment horizontal="right" vertical="center"/>
    </xf>
    <xf numFmtId="176" fontId="25" fillId="9" borderId="31" xfId="0" applyNumberFormat="1" applyFont="1" applyFill="1" applyBorder="1" applyAlignment="1">
      <alignment horizontal="right" vertical="center"/>
    </xf>
    <xf numFmtId="0" fontId="24" fillId="7" borderId="29" xfId="0" applyFont="1" applyFill="1" applyBorder="1" applyAlignment="1" applyProtection="1">
      <alignment horizontal="center" vertical="center" wrapText="1" shrinkToFit="1"/>
      <protection locked="0"/>
    </xf>
    <xf numFmtId="176" fontId="21" fillId="0" borderId="79" xfId="0" applyNumberFormat="1" applyFont="1" applyFill="1" applyBorder="1" applyAlignment="1" applyProtection="1">
      <alignment vertical="center"/>
      <protection locked="0"/>
    </xf>
    <xf numFmtId="176" fontId="21" fillId="0" borderId="86" xfId="0" applyNumberFormat="1" applyFont="1" applyFill="1" applyBorder="1" applyAlignment="1" applyProtection="1">
      <alignment vertical="center"/>
      <protection locked="0"/>
    </xf>
    <xf numFmtId="2" fontId="34" fillId="0" borderId="92" xfId="0" applyNumberFormat="1" applyFont="1" applyBorder="1" applyAlignment="1">
      <alignment horizontal="center" vertical="center" shrinkToFit="1"/>
    </xf>
    <xf numFmtId="0" fontId="28" fillId="4" borderId="0" xfId="0" applyFont="1" applyFill="1" applyBorder="1" applyAlignment="1" applyProtection="1">
      <alignment vertical="center" shrinkToFit="1"/>
      <protection locked="0"/>
    </xf>
    <xf numFmtId="176" fontId="28" fillId="4" borderId="0" xfId="0" applyNumberFormat="1" applyFont="1" applyFill="1" applyBorder="1" applyAlignment="1" applyProtection="1">
      <alignment vertical="center" shrinkToFit="1"/>
      <protection locked="0"/>
    </xf>
    <xf numFmtId="0" fontId="29" fillId="0" borderId="0" xfId="0" applyFont="1" applyFill="1" applyAlignment="1">
      <alignment vertical="center"/>
    </xf>
    <xf numFmtId="0" fontId="37" fillId="2" borderId="55" xfId="0" applyFont="1" applyFill="1" applyBorder="1">
      <alignment vertical="center"/>
    </xf>
    <xf numFmtId="176" fontId="25" fillId="8" borderId="62" xfId="0" applyNumberFormat="1" applyFont="1" applyFill="1" applyBorder="1" applyAlignment="1">
      <alignment horizontal="right" vertical="center"/>
    </xf>
    <xf numFmtId="176" fontId="25" fillId="9" borderId="32" xfId="0" applyNumberFormat="1" applyFont="1" applyFill="1" applyBorder="1" applyAlignment="1">
      <alignment horizontal="right" vertical="center"/>
    </xf>
    <xf numFmtId="176" fontId="22" fillId="0" borderId="42" xfId="0" applyNumberFormat="1" applyFont="1" applyFill="1" applyBorder="1" applyAlignment="1" applyProtection="1">
      <alignment vertical="center"/>
      <protection locked="0"/>
    </xf>
    <xf numFmtId="176" fontId="22" fillId="0" borderId="46" xfId="0" applyNumberFormat="1" applyFont="1" applyFill="1" applyBorder="1" applyAlignment="1" applyProtection="1">
      <alignment vertical="center"/>
      <protection locked="0"/>
    </xf>
    <xf numFmtId="176" fontId="22" fillId="0" borderId="47" xfId="0" applyNumberFormat="1" applyFont="1" applyFill="1" applyBorder="1" applyAlignment="1" applyProtection="1">
      <alignment vertical="center"/>
      <protection locked="0"/>
    </xf>
    <xf numFmtId="0" fontId="34" fillId="0" borderId="49" xfId="0" applyFont="1" applyBorder="1" applyAlignment="1">
      <alignment vertical="center" shrinkToFit="1"/>
    </xf>
    <xf numFmtId="0" fontId="34" fillId="0" borderId="0" xfId="0" applyFont="1" applyBorder="1" applyAlignment="1">
      <alignment vertical="center" shrinkToFit="1"/>
    </xf>
    <xf numFmtId="0" fontId="34" fillId="0" borderId="2" xfId="0" applyFont="1" applyBorder="1" applyAlignment="1">
      <alignment vertical="center" shrinkToFit="1"/>
    </xf>
    <xf numFmtId="0" fontId="22" fillId="8" borderId="3" xfId="0" applyFont="1" applyFill="1" applyBorder="1" applyAlignment="1">
      <alignment horizontal="center" vertical="center"/>
    </xf>
    <xf numFmtId="0" fontId="20" fillId="2" borderId="55" xfId="0" applyFont="1" applyFill="1" applyBorder="1">
      <alignment vertical="center"/>
    </xf>
    <xf numFmtId="176" fontId="22" fillId="0" borderId="50" xfId="0" applyNumberFormat="1" applyFont="1" applyFill="1" applyBorder="1" applyAlignment="1" applyProtection="1">
      <alignment vertical="center"/>
      <protection locked="0"/>
    </xf>
    <xf numFmtId="176" fontId="22" fillId="0" borderId="55" xfId="0" applyNumberFormat="1" applyFont="1" applyFill="1" applyBorder="1" applyAlignment="1" applyProtection="1">
      <alignment vertical="center"/>
      <protection locked="0"/>
    </xf>
    <xf numFmtId="176" fontId="22" fillId="0" borderId="56" xfId="0" applyNumberFormat="1" applyFont="1" applyFill="1" applyBorder="1" applyAlignment="1" applyProtection="1">
      <alignment vertical="center"/>
      <protection locked="0"/>
    </xf>
    <xf numFmtId="0" fontId="21" fillId="7" borderId="4" xfId="0" applyFont="1" applyFill="1" applyBorder="1" applyAlignment="1">
      <alignment horizontal="center" vertical="center"/>
    </xf>
    <xf numFmtId="0" fontId="34" fillId="0" borderId="79" xfId="0" applyFont="1" applyBorder="1" applyAlignment="1">
      <alignment vertical="center" shrinkToFit="1"/>
    </xf>
    <xf numFmtId="0" fontId="34" fillId="0" borderId="48" xfId="0" applyFont="1" applyBorder="1" applyAlignment="1">
      <alignment vertical="center" shrinkToFit="1"/>
    </xf>
    <xf numFmtId="0" fontId="34" fillId="0" borderId="77" xfId="0" applyFont="1" applyBorder="1" applyAlignment="1">
      <alignment vertical="center" shrinkToFit="1"/>
    </xf>
    <xf numFmtId="0" fontId="21" fillId="7" borderId="28" xfId="0" applyFont="1" applyFill="1" applyBorder="1" applyAlignment="1">
      <alignment horizontal="center" vertical="center"/>
    </xf>
    <xf numFmtId="0" fontId="34" fillId="0" borderId="0" xfId="0" applyFont="1" applyFill="1" applyBorder="1" applyAlignment="1">
      <alignment vertical="center" wrapText="1" shrinkToFit="1"/>
    </xf>
    <xf numFmtId="0" fontId="45" fillId="0" borderId="101" xfId="0" applyFont="1" applyBorder="1" applyAlignment="1">
      <alignment horizontal="center" vertical="center"/>
    </xf>
    <xf numFmtId="0" fontId="45" fillId="0" borderId="0" xfId="0" applyFont="1" applyBorder="1" applyAlignment="1">
      <alignment horizontal="center" vertical="center"/>
    </xf>
    <xf numFmtId="0" fontId="20" fillId="0" borderId="0" xfId="0" applyFont="1" applyFill="1" applyBorder="1">
      <alignment vertical="center"/>
    </xf>
    <xf numFmtId="0" fontId="21" fillId="2" borderId="55" xfId="0" applyFont="1" applyFill="1" applyBorder="1">
      <alignment vertical="center"/>
    </xf>
    <xf numFmtId="0" fontId="46" fillId="11" borderId="102" xfId="0" applyFont="1" applyFill="1" applyBorder="1" applyAlignment="1">
      <alignment horizontal="center" vertical="center"/>
    </xf>
    <xf numFmtId="0" fontId="46" fillId="11" borderId="103" xfId="0" applyFont="1" applyFill="1" applyBorder="1" applyAlignment="1">
      <alignment horizontal="center" vertical="center"/>
    </xf>
    <xf numFmtId="0" fontId="46" fillId="11" borderId="104" xfId="0" applyFont="1" applyFill="1" applyBorder="1" applyAlignment="1">
      <alignment horizontal="center" vertical="center"/>
    </xf>
    <xf numFmtId="0" fontId="47" fillId="8" borderId="0" xfId="0" applyFont="1" applyFill="1" applyBorder="1" applyAlignment="1">
      <alignment horizontal="center" vertical="center"/>
    </xf>
    <xf numFmtId="176" fontId="25" fillId="8" borderId="105" xfId="0" applyNumberFormat="1" applyFont="1" applyFill="1" applyBorder="1" applyAlignment="1">
      <alignment horizontal="right" vertical="center"/>
    </xf>
    <xf numFmtId="176" fontId="25" fillId="9" borderId="92" xfId="0" applyNumberFormat="1" applyFont="1" applyFill="1" applyBorder="1" applyAlignment="1">
      <alignment horizontal="right" vertical="center"/>
    </xf>
    <xf numFmtId="0" fontId="21" fillId="0" borderId="49" xfId="0" applyFont="1" applyFill="1" applyBorder="1" applyAlignment="1">
      <alignment vertical="center"/>
    </xf>
    <xf numFmtId="0" fontId="21" fillId="0" borderId="55" xfId="0" applyFont="1" applyFill="1" applyBorder="1" applyAlignment="1">
      <alignment vertical="center"/>
    </xf>
    <xf numFmtId="0" fontId="21" fillId="0" borderId="2" xfId="0" applyFont="1" applyFill="1" applyBorder="1" applyAlignment="1">
      <alignment vertical="center"/>
    </xf>
    <xf numFmtId="0" fontId="34" fillId="0" borderId="23" xfId="0" applyFont="1" applyBorder="1" applyAlignment="1">
      <alignment horizontal="center" vertical="center" textRotation="255" shrinkToFit="1"/>
    </xf>
    <xf numFmtId="0" fontId="34" fillId="0" borderId="106" xfId="0" applyFont="1" applyBorder="1" applyAlignment="1">
      <alignment horizontal="center" vertical="center" textRotation="255" shrinkToFit="1"/>
    </xf>
    <xf numFmtId="0" fontId="34" fillId="0" borderId="24" xfId="0" applyFont="1" applyBorder="1" applyAlignment="1">
      <alignment horizontal="center" vertical="center" textRotation="255" shrinkToFit="1"/>
    </xf>
    <xf numFmtId="0" fontId="34" fillId="0" borderId="0" xfId="0" applyFont="1" applyBorder="1" applyAlignment="1">
      <alignment horizontal="center" vertical="center" textRotation="255" shrinkToFit="1"/>
    </xf>
    <xf numFmtId="0" fontId="48" fillId="0" borderId="0" xfId="0" applyFont="1" applyFill="1" applyAlignment="1">
      <alignment horizontal="right" vertical="center"/>
    </xf>
    <xf numFmtId="0" fontId="20" fillId="0" borderId="0" xfId="0" applyFont="1" applyFill="1" applyBorder="1" applyProtection="1">
      <alignment vertical="center"/>
      <protection locked="0"/>
    </xf>
    <xf numFmtId="0" fontId="22" fillId="8" borderId="3" xfId="0" applyFont="1" applyFill="1" applyBorder="1" applyAlignment="1" applyProtection="1">
      <alignment horizontal="left" vertical="center"/>
      <protection locked="0"/>
    </xf>
    <xf numFmtId="178" fontId="22" fillId="0" borderId="50" xfId="0" applyNumberFormat="1" applyFont="1" applyFill="1" applyBorder="1" applyAlignment="1" applyProtection="1">
      <alignment horizontal="center" vertical="center"/>
      <protection locked="0"/>
    </xf>
    <xf numFmtId="178" fontId="22" fillId="0" borderId="55" xfId="0" applyNumberFormat="1" applyFont="1" applyFill="1" applyBorder="1" applyAlignment="1" applyProtection="1">
      <alignment horizontal="center" vertical="center"/>
      <protection locked="0"/>
    </xf>
    <xf numFmtId="178" fontId="22" fillId="0" borderId="56" xfId="0" applyNumberFormat="1" applyFont="1" applyFill="1" applyBorder="1" applyAlignment="1" applyProtection="1">
      <alignment horizontal="center" vertical="center"/>
      <protection locked="0"/>
    </xf>
    <xf numFmtId="178" fontId="22" fillId="0" borderId="0" xfId="0" applyNumberFormat="1" applyFont="1" applyFill="1" applyBorder="1" applyAlignment="1" applyProtection="1">
      <alignment horizontal="center" vertical="center"/>
      <protection locked="0"/>
    </xf>
    <xf numFmtId="0" fontId="49" fillId="0" borderId="0" xfId="0" applyFont="1">
      <alignment vertical="center"/>
    </xf>
    <xf numFmtId="176" fontId="25" fillId="8" borderId="107" xfId="0" applyNumberFormat="1" applyFont="1" applyFill="1" applyBorder="1" applyAlignment="1">
      <alignment horizontal="center" vertical="center"/>
    </xf>
    <xf numFmtId="176" fontId="25" fillId="2" borderId="31" xfId="0" applyNumberFormat="1" applyFont="1" applyFill="1" applyBorder="1" applyAlignment="1">
      <alignment horizontal="right" vertical="center"/>
    </xf>
    <xf numFmtId="176" fontId="25" fillId="8" borderId="108" xfId="0" applyNumberFormat="1" applyFont="1" applyFill="1" applyBorder="1" applyAlignment="1">
      <alignment horizontal="center" vertical="center"/>
    </xf>
    <xf numFmtId="176" fontId="25" fillId="2" borderId="32" xfId="0" applyNumberFormat="1" applyFont="1" applyFill="1" applyBorder="1" applyAlignment="1">
      <alignment horizontal="right" vertical="center"/>
    </xf>
    <xf numFmtId="178" fontId="22" fillId="0" borderId="84" xfId="0" applyNumberFormat="1" applyFont="1" applyFill="1" applyBorder="1" applyAlignment="1" applyProtection="1">
      <alignment horizontal="center" vertical="center"/>
      <protection locked="0"/>
    </xf>
    <xf numFmtId="178" fontId="22" fillId="0" borderId="86" xfId="0" applyNumberFormat="1" applyFont="1" applyFill="1" applyBorder="1" applyAlignment="1" applyProtection="1">
      <alignment horizontal="center" vertical="center"/>
      <protection locked="0"/>
    </xf>
    <xf numFmtId="178" fontId="22" fillId="0" borderId="109" xfId="0" applyNumberFormat="1" applyFont="1" applyFill="1" applyBorder="1" applyAlignment="1" applyProtection="1">
      <alignment horizontal="center" vertical="center"/>
      <protection locked="0"/>
    </xf>
    <xf numFmtId="0" fontId="21" fillId="7" borderId="29" xfId="0" applyFont="1" applyFill="1" applyBorder="1" applyAlignment="1">
      <alignment horizontal="center" vertical="center"/>
    </xf>
    <xf numFmtId="0" fontId="34" fillId="0" borderId="0" xfId="0" applyFont="1" applyFill="1" applyBorder="1">
      <alignment vertical="center"/>
    </xf>
    <xf numFmtId="0" fontId="50" fillId="0" borderId="0" xfId="0" applyFont="1" applyFill="1" applyBorder="1">
      <alignment vertical="center"/>
    </xf>
    <xf numFmtId="0" fontId="51" fillId="8" borderId="0" xfId="0" applyFont="1" applyFill="1">
      <alignment vertical="center"/>
    </xf>
    <xf numFmtId="0" fontId="48" fillId="0" borderId="0" xfId="0" applyFont="1" applyFill="1" applyAlignment="1">
      <alignment vertical="center"/>
    </xf>
    <xf numFmtId="0" fontId="22" fillId="0" borderId="110" xfId="0" applyFont="1" applyFill="1" applyBorder="1" applyAlignment="1" applyProtection="1">
      <alignment horizontal="center" vertical="center" shrinkToFit="1"/>
      <protection locked="0"/>
    </xf>
    <xf numFmtId="0" fontId="22" fillId="0" borderId="111" xfId="0" applyFont="1" applyFill="1" applyBorder="1" applyAlignment="1" applyProtection="1">
      <alignment horizontal="center" vertical="center" shrinkToFit="1"/>
      <protection locked="0"/>
    </xf>
    <xf numFmtId="176" fontId="22" fillId="9" borderId="31" xfId="0" applyNumberFormat="1" applyFont="1" applyFill="1" applyBorder="1" applyAlignment="1" applyProtection="1">
      <alignment vertical="center"/>
      <protection locked="0"/>
    </xf>
    <xf numFmtId="176" fontId="22" fillId="0" borderId="4" xfId="0" applyNumberFormat="1" applyFont="1" applyFill="1" applyBorder="1" applyAlignment="1" applyProtection="1">
      <alignment vertical="center"/>
      <protection locked="0"/>
    </xf>
    <xf numFmtId="176" fontId="34" fillId="0" borderId="0" xfId="0" applyNumberFormat="1" applyFont="1" applyFill="1" applyBorder="1" applyAlignment="1" applyProtection="1">
      <alignment vertical="center"/>
      <protection locked="0"/>
    </xf>
    <xf numFmtId="0" fontId="22" fillId="0" borderId="112" xfId="0" applyFont="1" applyFill="1" applyBorder="1" applyAlignment="1" applyProtection="1">
      <alignment horizontal="center" vertical="center" shrinkToFit="1"/>
      <protection locked="0"/>
    </xf>
    <xf numFmtId="0" fontId="22" fillId="0" borderId="113" xfId="0" applyFont="1" applyFill="1" applyBorder="1" applyAlignment="1" applyProtection="1">
      <alignment horizontal="center" vertical="center" shrinkToFit="1"/>
      <protection locked="0"/>
    </xf>
    <xf numFmtId="176" fontId="22" fillId="9" borderId="32" xfId="0" applyNumberFormat="1" applyFont="1" applyFill="1" applyBorder="1" applyAlignment="1" applyProtection="1">
      <alignment vertical="center"/>
      <protection locked="0"/>
    </xf>
    <xf numFmtId="0" fontId="21" fillId="0" borderId="0" xfId="0" applyFont="1" applyFill="1" applyBorder="1" applyAlignment="1">
      <alignment horizontal="center" vertical="center"/>
    </xf>
    <xf numFmtId="176" fontId="22" fillId="0" borderId="28" xfId="0" applyNumberFormat="1" applyFont="1" applyFill="1" applyBorder="1" applyAlignment="1" applyProtection="1">
      <alignment vertical="center"/>
      <protection locked="0"/>
    </xf>
    <xf numFmtId="0" fontId="21" fillId="0" borderId="77" xfId="0" applyFont="1" applyFill="1" applyBorder="1" applyAlignment="1">
      <alignment vertical="center" wrapText="1"/>
    </xf>
    <xf numFmtId="0" fontId="21" fillId="4" borderId="2" xfId="0" applyFont="1" applyFill="1" applyBorder="1" applyAlignment="1">
      <alignment vertical="center" wrapText="1"/>
    </xf>
    <xf numFmtId="0" fontId="42" fillId="0" borderId="0" xfId="0" applyFont="1" applyFill="1" applyBorder="1" applyAlignment="1">
      <alignment horizontal="left" vertical="top" wrapText="1"/>
    </xf>
    <xf numFmtId="176" fontId="25" fillId="2" borderId="92" xfId="0" applyNumberFormat="1" applyFont="1" applyFill="1" applyBorder="1" applyAlignment="1">
      <alignment horizontal="right" vertical="center"/>
    </xf>
    <xf numFmtId="176" fontId="22" fillId="9" borderId="92" xfId="0" applyNumberFormat="1" applyFont="1" applyFill="1" applyBorder="1" applyAlignment="1" applyProtection="1">
      <alignment vertical="center"/>
      <protection locked="0"/>
    </xf>
    <xf numFmtId="179" fontId="24" fillId="0" borderId="0" xfId="0" applyNumberFormat="1" applyFont="1" applyFill="1" applyBorder="1" applyAlignment="1">
      <alignment horizontal="center" vertical="center"/>
    </xf>
    <xf numFmtId="0" fontId="22" fillId="0" borderId="114" xfId="0" applyFont="1" applyFill="1" applyBorder="1" applyAlignment="1" applyProtection="1">
      <alignment vertical="center" shrinkToFit="1"/>
      <protection locked="0"/>
    </xf>
    <xf numFmtId="0" fontId="33" fillId="0" borderId="115" xfId="0" applyFont="1" applyFill="1" applyBorder="1" applyAlignment="1" applyProtection="1">
      <alignment vertical="center" shrinkToFit="1"/>
      <protection locked="0"/>
    </xf>
    <xf numFmtId="0" fontId="33" fillId="0" borderId="115" xfId="0" applyFont="1" applyFill="1" applyBorder="1" applyAlignment="1">
      <alignment horizontal="left" vertical="center" wrapText="1"/>
    </xf>
    <xf numFmtId="0" fontId="33" fillId="0" borderId="115" xfId="0" applyFont="1" applyFill="1" applyBorder="1" applyAlignment="1">
      <alignment vertical="center"/>
    </xf>
    <xf numFmtId="0" fontId="22" fillId="0" borderId="105" xfId="0" applyFont="1" applyFill="1" applyBorder="1" applyAlignment="1">
      <alignment vertical="center"/>
    </xf>
    <xf numFmtId="0" fontId="22" fillId="0" borderId="92" xfId="0" applyFont="1" applyBorder="1">
      <alignment vertical="center"/>
    </xf>
    <xf numFmtId="0" fontId="52" fillId="0" borderId="0" xfId="0" applyFont="1" applyFill="1" applyBorder="1" applyAlignment="1">
      <alignment horizontal="left" vertical="top" wrapText="1"/>
    </xf>
    <xf numFmtId="0" fontId="24" fillId="4" borderId="2" xfId="0" applyFont="1" applyFill="1" applyBorder="1" applyAlignment="1">
      <alignment vertical="center"/>
    </xf>
    <xf numFmtId="0" fontId="53" fillId="0" borderId="0" xfId="0" applyFont="1" applyFill="1" applyBorder="1" applyAlignment="1">
      <alignment horizontal="left" vertical="top" wrapText="1"/>
    </xf>
    <xf numFmtId="0" fontId="28"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30" fillId="0" borderId="0" xfId="0" applyFont="1">
      <alignment vertical="center"/>
    </xf>
    <xf numFmtId="0" fontId="22" fillId="8" borderId="84" xfId="0" applyFont="1" applyFill="1" applyBorder="1" applyAlignment="1" applyProtection="1">
      <alignment vertical="center"/>
      <protection locked="0"/>
    </xf>
    <xf numFmtId="0" fontId="22" fillId="8" borderId="116" xfId="0" applyFont="1" applyFill="1" applyBorder="1" applyAlignment="1" applyProtection="1">
      <alignment vertical="center" wrapText="1"/>
      <protection locked="0"/>
    </xf>
    <xf numFmtId="0" fontId="22" fillId="0" borderId="29" xfId="0" applyFont="1" applyFill="1" applyBorder="1">
      <alignment vertical="center"/>
    </xf>
    <xf numFmtId="0" fontId="22" fillId="8" borderId="48" xfId="0" applyFont="1" applyFill="1" applyBorder="1" applyAlignment="1" applyProtection="1">
      <alignment vertical="center"/>
      <protection locked="0"/>
    </xf>
    <xf numFmtId="0" fontId="22" fillId="8" borderId="77" xfId="0" applyFont="1" applyFill="1" applyBorder="1" applyAlignment="1" applyProtection="1">
      <alignment vertical="center"/>
      <protection locked="0"/>
    </xf>
    <xf numFmtId="0" fontId="22" fillId="8" borderId="84" xfId="0" applyFont="1" applyFill="1" applyBorder="1" applyAlignment="1">
      <alignment vertical="center"/>
    </xf>
    <xf numFmtId="0" fontId="22" fillId="8" borderId="77" xfId="0" applyFont="1" applyFill="1" applyBorder="1" applyAlignment="1">
      <alignment vertical="center"/>
    </xf>
    <xf numFmtId="176" fontId="32" fillId="0" borderId="117" xfId="0" applyNumberFormat="1" applyFont="1" applyBorder="1">
      <alignment vertical="center"/>
    </xf>
    <xf numFmtId="176" fontId="32" fillId="8" borderId="48" xfId="0" applyNumberFormat="1" applyFont="1" applyFill="1" applyBorder="1">
      <alignment vertical="center"/>
    </xf>
    <xf numFmtId="176" fontId="25" fillId="8" borderId="118" xfId="0" applyNumberFormat="1" applyFont="1" applyFill="1" applyBorder="1" applyAlignment="1">
      <alignment horizontal="center" vertical="center"/>
    </xf>
    <xf numFmtId="0" fontId="22" fillId="0" borderId="119" xfId="0" applyFont="1" applyFill="1" applyBorder="1" applyAlignment="1" applyProtection="1">
      <alignment horizontal="center" vertical="center" shrinkToFit="1"/>
      <protection locked="0"/>
    </xf>
    <xf numFmtId="0" fontId="22" fillId="0" borderId="120" xfId="0" applyFont="1" applyFill="1" applyBorder="1" applyAlignment="1" applyProtection="1">
      <alignment horizontal="center" vertical="center" shrinkToFit="1"/>
      <protection locked="0"/>
    </xf>
    <xf numFmtId="0" fontId="21" fillId="0" borderId="22" xfId="0" applyFont="1" applyFill="1" applyBorder="1" applyAlignment="1">
      <alignment vertical="center"/>
    </xf>
    <xf numFmtId="0" fontId="22" fillId="0" borderId="29" xfId="0" applyFont="1" applyFill="1" applyBorder="1" applyAlignment="1">
      <alignment horizontal="center" vertical="center"/>
    </xf>
    <xf numFmtId="0" fontId="22" fillId="0" borderId="0" xfId="0" applyFont="1" applyFill="1" applyBorder="1" applyAlignment="1">
      <alignment vertical="center" wrapText="1"/>
    </xf>
    <xf numFmtId="0" fontId="22" fillId="0" borderId="58" xfId="0" applyFont="1" applyFill="1" applyBorder="1" applyAlignment="1" applyProtection="1">
      <alignment vertical="center" shrinkToFit="1"/>
      <protection locked="0"/>
    </xf>
    <xf numFmtId="0" fontId="26" fillId="0" borderId="0" xfId="0" applyFont="1" applyFill="1" applyBorder="1" applyAlignment="1">
      <alignment horizontal="center" vertical="center"/>
    </xf>
    <xf numFmtId="0" fontId="45" fillId="0" borderId="0" xfId="0" applyFont="1" applyFill="1">
      <alignment vertical="center"/>
    </xf>
    <xf numFmtId="0" fontId="24" fillId="0" borderId="0" xfId="0" applyFont="1" applyAlignment="1"/>
    <xf numFmtId="0" fontId="24" fillId="8" borderId="0" xfId="0" applyFont="1" applyFill="1" applyBorder="1" applyAlignment="1">
      <alignment vertical="center" wrapText="1"/>
    </xf>
    <xf numFmtId="0" fontId="24" fillId="8" borderId="56" xfId="0" applyFont="1" applyFill="1" applyBorder="1" applyAlignment="1">
      <alignment vertical="center" wrapText="1"/>
    </xf>
    <xf numFmtId="0" fontId="24" fillId="8" borderId="53" xfId="0" applyFont="1" applyFill="1" applyBorder="1" applyAlignment="1">
      <alignment vertical="center" wrapText="1"/>
    </xf>
    <xf numFmtId="0" fontId="20" fillId="0" borderId="121" xfId="0" applyFont="1" applyFill="1" applyBorder="1" applyAlignment="1">
      <alignment vertical="center"/>
    </xf>
    <xf numFmtId="0" fontId="28" fillId="0" borderId="64" xfId="0" applyFont="1" applyFill="1" applyBorder="1" applyAlignment="1">
      <alignment vertical="center" wrapText="1"/>
    </xf>
    <xf numFmtId="0" fontId="36" fillId="0" borderId="64" xfId="0" applyFont="1" applyFill="1" applyBorder="1">
      <alignment vertical="center"/>
    </xf>
    <xf numFmtId="0" fontId="20" fillId="0" borderId="122" xfId="0" applyFont="1" applyFill="1" applyBorder="1">
      <alignment vertical="center"/>
    </xf>
    <xf numFmtId="0" fontId="20" fillId="2" borderId="96" xfId="0" applyFont="1" applyFill="1" applyBorder="1">
      <alignment vertical="center"/>
    </xf>
    <xf numFmtId="0" fontId="44" fillId="0" borderId="0" xfId="0" applyFont="1" applyBorder="1" applyAlignment="1">
      <alignment horizontal="left" vertical="center"/>
    </xf>
    <xf numFmtId="49" fontId="24" fillId="0" borderId="29" xfId="0" applyNumberFormat="1" applyFont="1" applyFill="1" applyBorder="1" applyAlignment="1">
      <alignment horizontal="left" vertical="center" wrapText="1"/>
    </xf>
    <xf numFmtId="0" fontId="18" fillId="0" borderId="0" xfId="0" applyFont="1" applyBorder="1">
      <alignment vertical="center"/>
    </xf>
    <xf numFmtId="49" fontId="21" fillId="0" borderId="123" xfId="0" applyNumberFormat="1" applyFont="1" applyFill="1" applyBorder="1" applyAlignment="1">
      <alignment horizontal="center" vertical="center" wrapText="1"/>
    </xf>
    <xf numFmtId="0" fontId="24" fillId="8" borderId="80" xfId="0" applyFont="1" applyFill="1" applyBorder="1" applyAlignment="1">
      <alignment horizontal="left" vertical="center" wrapText="1"/>
    </xf>
    <xf numFmtId="0" fontId="24" fillId="8" borderId="81" xfId="0" applyFont="1" applyFill="1" applyBorder="1" applyAlignment="1">
      <alignment vertical="center" wrapText="1"/>
    </xf>
    <xf numFmtId="0" fontId="24" fillId="8" borderId="124" xfId="0" applyFont="1" applyFill="1" applyBorder="1" applyAlignment="1">
      <alignment vertical="center" wrapText="1"/>
    </xf>
    <xf numFmtId="0" fontId="24" fillId="8" borderId="125" xfId="0" applyFont="1" applyFill="1" applyBorder="1" applyAlignment="1">
      <alignment vertical="center" wrapText="1"/>
    </xf>
    <xf numFmtId="0" fontId="24" fillId="8" borderId="126" xfId="0" applyFont="1" applyFill="1" applyBorder="1" applyAlignment="1">
      <alignment vertical="center" wrapText="1"/>
    </xf>
    <xf numFmtId="0" fontId="18" fillId="0" borderId="124" xfId="0" applyFont="1" applyBorder="1">
      <alignment vertical="center"/>
    </xf>
    <xf numFmtId="0" fontId="24" fillId="8" borderId="81" xfId="0" applyFont="1" applyFill="1" applyBorder="1" applyAlignment="1">
      <alignment horizontal="left" vertical="center" wrapText="1"/>
    </xf>
    <xf numFmtId="0" fontId="24" fillId="8" borderId="109" xfId="0" applyFont="1" applyFill="1" applyBorder="1" applyAlignment="1">
      <alignment vertical="center" wrapText="1"/>
    </xf>
    <xf numFmtId="0" fontId="18" fillId="0" borderId="81" xfId="0" applyFont="1" applyFill="1" applyBorder="1">
      <alignment vertical="center"/>
    </xf>
    <xf numFmtId="0" fontId="18" fillId="0" borderId="109" xfId="0" applyFont="1" applyFill="1" applyBorder="1">
      <alignment vertical="center"/>
    </xf>
    <xf numFmtId="0" fontId="18" fillId="0" borderId="64" xfId="0" applyFont="1" applyFill="1" applyBorder="1">
      <alignment vertical="center"/>
    </xf>
    <xf numFmtId="0" fontId="18" fillId="0" borderId="126" xfId="0" applyFont="1" applyBorder="1" applyAlignment="1">
      <alignment vertical="top"/>
    </xf>
    <xf numFmtId="0" fontId="17" fillId="0" borderId="122" xfId="0" applyFont="1" applyBorder="1">
      <alignment vertical="center"/>
    </xf>
    <xf numFmtId="0" fontId="21" fillId="4" borderId="117" xfId="0" applyFont="1" applyFill="1" applyBorder="1" applyAlignment="1">
      <alignment vertical="center" wrapText="1"/>
    </xf>
    <xf numFmtId="0" fontId="18" fillId="0" borderId="121" xfId="0" applyFont="1" applyBorder="1">
      <alignment vertical="center"/>
    </xf>
    <xf numFmtId="0" fontId="22" fillId="0" borderId="64" xfId="0" applyFont="1" applyFill="1" applyBorder="1">
      <alignment vertical="center"/>
    </xf>
    <xf numFmtId="178" fontId="18" fillId="0" borderId="35" xfId="0" applyNumberFormat="1" applyFont="1" applyFill="1" applyBorder="1" applyAlignment="1">
      <alignment horizontal="center" vertical="center"/>
    </xf>
    <xf numFmtId="0" fontId="54" fillId="11" borderId="52"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0" xfId="0" applyFont="1" applyFill="1" applyBorder="1" applyAlignment="1">
      <alignment vertical="center"/>
    </xf>
    <xf numFmtId="176" fontId="18" fillId="0" borderId="0" xfId="0" applyNumberFormat="1" applyFont="1" applyFill="1">
      <alignment vertical="center"/>
    </xf>
    <xf numFmtId="0" fontId="54" fillId="0" borderId="0" xfId="0" applyFont="1" applyFill="1" applyBorder="1" applyAlignment="1">
      <alignment horizontal="center" vertical="center"/>
    </xf>
    <xf numFmtId="178" fontId="18" fillId="0" borderId="79" xfId="0" applyNumberFormat="1" applyFont="1" applyFill="1" applyBorder="1" applyAlignment="1">
      <alignment horizontal="center" vertical="center"/>
    </xf>
    <xf numFmtId="0" fontId="55" fillId="0" borderId="22" xfId="0" applyFont="1" applyFill="1" applyBorder="1" applyAlignment="1">
      <alignment horizontal="center" vertical="center" wrapText="1"/>
    </xf>
    <xf numFmtId="0" fontId="25" fillId="0" borderId="22" xfId="0" applyFont="1" applyFill="1" applyBorder="1" applyAlignment="1">
      <alignment horizontal="center" vertical="center"/>
    </xf>
    <xf numFmtId="0" fontId="56" fillId="0" borderId="0" xfId="0" applyFont="1">
      <alignment vertical="center"/>
    </xf>
    <xf numFmtId="0" fontId="18" fillId="0" borderId="79" xfId="0" applyFont="1" applyFill="1" applyBorder="1" applyAlignment="1">
      <alignment horizontal="center" vertical="center"/>
    </xf>
    <xf numFmtId="0" fontId="54" fillId="12" borderId="32" xfId="0" applyFont="1" applyFill="1" applyBorder="1">
      <alignment vertical="center"/>
    </xf>
    <xf numFmtId="0" fontId="44" fillId="0" borderId="43" xfId="0" applyFont="1" applyBorder="1" applyAlignment="1">
      <alignment horizontal="left" vertical="center"/>
    </xf>
    <xf numFmtId="0" fontId="44" fillId="0" borderId="45" xfId="0" applyFont="1" applyBorder="1" applyAlignment="1">
      <alignment horizontal="left" vertical="center"/>
    </xf>
    <xf numFmtId="0" fontId="44" fillId="0" borderId="51" xfId="0" applyFont="1" applyBorder="1" applyAlignment="1">
      <alignment horizontal="left" vertical="center"/>
    </xf>
    <xf numFmtId="0" fontId="44" fillId="0" borderId="53" xfId="0" applyFont="1" applyBorder="1" applyAlignment="1">
      <alignment horizontal="left" vertical="center"/>
    </xf>
    <xf numFmtId="0" fontId="54" fillId="12" borderId="0" xfId="0" applyFont="1" applyFill="1" applyBorder="1">
      <alignment vertical="center"/>
    </xf>
    <xf numFmtId="0" fontId="57" fillId="0" borderId="0" xfId="0" applyFont="1" applyFill="1">
      <alignment vertical="center"/>
    </xf>
    <xf numFmtId="0" fontId="44" fillId="0" borderId="121" xfId="0" applyFont="1" applyBorder="1" applyAlignment="1">
      <alignment horizontal="left" vertical="center"/>
    </xf>
    <xf numFmtId="0" fontId="44" fillId="0" borderId="122" xfId="0" applyFont="1" applyBorder="1" applyAlignment="1">
      <alignment horizontal="left" vertical="center"/>
    </xf>
    <xf numFmtId="0" fontId="58" fillId="12" borderId="92" xfId="0" applyFont="1" applyFill="1" applyBorder="1">
      <alignment vertical="center"/>
    </xf>
    <xf numFmtId="0" fontId="54" fillId="12" borderId="92" xfId="0" applyFont="1" applyFill="1" applyBorder="1">
      <alignment vertical="center"/>
    </xf>
    <xf numFmtId="0" fontId="58" fillId="12" borderId="0" xfId="0" applyFont="1" applyFill="1" applyBorder="1">
      <alignment vertical="center"/>
    </xf>
    <xf numFmtId="0" fontId="32" fillId="0" borderId="0" xfId="0" applyFont="1">
      <alignment vertical="center"/>
    </xf>
    <xf numFmtId="0" fontId="59" fillId="0" borderId="0" xfId="0" applyFont="1" applyProtection="1">
      <alignment vertical="center"/>
      <protection locked="0"/>
    </xf>
    <xf numFmtId="0" fontId="20" fillId="0" borderId="0" xfId="0" applyFont="1" applyProtection="1">
      <alignment vertical="center"/>
      <protection locked="0"/>
    </xf>
    <xf numFmtId="0" fontId="29" fillId="0" borderId="3" xfId="0" applyFont="1" applyFill="1" applyBorder="1" applyAlignment="1">
      <alignment horizontal="center" vertical="center"/>
    </xf>
    <xf numFmtId="0" fontId="29" fillId="0" borderId="0" xfId="0" applyFont="1" applyFill="1" applyBorder="1" applyAlignment="1">
      <alignment horizontal="center" vertical="center"/>
    </xf>
    <xf numFmtId="0" fontId="20" fillId="0" borderId="0" xfId="0" applyFont="1" applyFill="1" applyBorder="1" applyAlignment="1" applyProtection="1">
      <alignment horizontal="center" vertical="center"/>
      <protection locked="0"/>
    </xf>
    <xf numFmtId="0" fontId="24" fillId="8" borderId="5" xfId="0" applyFont="1" applyFill="1" applyBorder="1" applyAlignment="1" applyProtection="1">
      <alignment horizontal="center" vertical="center" wrapText="1"/>
      <protection locked="0"/>
    </xf>
    <xf numFmtId="0" fontId="24" fillId="8" borderId="7" xfId="0" applyFont="1" applyFill="1" applyBorder="1" applyAlignment="1" applyProtection="1">
      <alignment horizontal="center" vertical="center" wrapText="1"/>
      <protection locked="0"/>
    </xf>
    <xf numFmtId="0" fontId="24" fillId="8" borderId="127" xfId="0" applyFont="1" applyFill="1" applyBorder="1" applyAlignment="1" applyProtection="1">
      <alignment horizontal="center" vertical="center" wrapText="1"/>
      <protection locked="0"/>
    </xf>
    <xf numFmtId="0" fontId="21" fillId="0" borderId="7" xfId="0" applyNumberFormat="1" applyFont="1" applyFill="1" applyBorder="1" applyAlignment="1" applyProtection="1">
      <alignment horizontal="center" vertical="center"/>
      <protection locked="0"/>
    </xf>
    <xf numFmtId="180" fontId="22" fillId="0" borderId="3" xfId="0" applyNumberFormat="1" applyFont="1" applyFill="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7" fillId="0" borderId="0" xfId="0" applyFont="1" applyProtection="1">
      <alignment vertical="center"/>
      <protection locked="0"/>
    </xf>
    <xf numFmtId="0" fontId="22" fillId="0" borderId="43" xfId="0" applyFont="1" applyBorder="1" applyAlignment="1" applyProtection="1">
      <alignment horizontal="center" vertical="center"/>
      <protection locked="0"/>
    </xf>
    <xf numFmtId="0" fontId="22" fillId="0" borderId="128" xfId="0" applyFont="1" applyBorder="1" applyAlignment="1" applyProtection="1">
      <alignment horizontal="center" vertical="center"/>
      <protection locked="0"/>
    </xf>
    <xf numFmtId="0" fontId="21" fillId="5" borderId="129" xfId="0" applyFont="1" applyFill="1" applyBorder="1" applyProtection="1">
      <alignment vertical="center"/>
      <protection locked="0"/>
    </xf>
    <xf numFmtId="0" fontId="21" fillId="9" borderId="99" xfId="0" applyFont="1" applyFill="1" applyBorder="1" applyProtection="1">
      <alignment vertical="center"/>
      <protection locked="0"/>
    </xf>
    <xf numFmtId="0" fontId="21" fillId="2" borderId="45"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1" fillId="8" borderId="34" xfId="0" applyFont="1" applyFill="1" applyBorder="1" applyAlignment="1" applyProtection="1">
      <alignment horizontal="center" vertical="center"/>
      <protection locked="0"/>
    </xf>
    <xf numFmtId="0" fontId="21" fillId="8" borderId="41" xfId="0" applyFont="1" applyFill="1" applyBorder="1" applyAlignment="1" applyProtection="1">
      <alignment horizontal="center" vertical="center"/>
      <protection locked="0"/>
    </xf>
    <xf numFmtId="0" fontId="20" fillId="8" borderId="130" xfId="0" applyFont="1" applyFill="1" applyBorder="1" applyAlignment="1" applyProtection="1">
      <alignment horizontal="center" vertical="center" wrapText="1"/>
      <protection locked="0"/>
    </xf>
    <xf numFmtId="0" fontId="21" fillId="0" borderId="131" xfId="0" applyFont="1" applyFill="1" applyBorder="1" applyAlignment="1">
      <alignment horizontal="center" vertical="center"/>
    </xf>
    <xf numFmtId="0" fontId="21" fillId="0" borderId="132" xfId="0" applyFont="1" applyFill="1" applyBorder="1" applyAlignment="1">
      <alignment horizontal="center" vertical="center"/>
    </xf>
    <xf numFmtId="0" fontId="25" fillId="0" borderId="0" xfId="0" applyFont="1" applyBorder="1" applyAlignment="1" applyProtection="1">
      <alignment horizontal="center" vertical="center"/>
      <protection locked="0"/>
    </xf>
    <xf numFmtId="0" fontId="17" fillId="0" borderId="0" xfId="0" applyFont="1" applyAlignment="1" applyProtection="1">
      <alignment vertical="center"/>
      <protection locked="0"/>
    </xf>
    <xf numFmtId="0" fontId="29" fillId="0" borderId="4" xfId="0" applyFont="1" applyFill="1" applyBorder="1" applyAlignment="1">
      <alignment horizontal="center" vertical="center"/>
    </xf>
    <xf numFmtId="0" fontId="22" fillId="0" borderId="51"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5" borderId="49" xfId="0" applyFont="1" applyFill="1" applyBorder="1" applyProtection="1">
      <alignment vertical="center"/>
      <protection locked="0"/>
    </xf>
    <xf numFmtId="0" fontId="22" fillId="9" borderId="28" xfId="0" applyFont="1" applyFill="1" applyBorder="1" applyProtection="1">
      <alignment vertical="center"/>
      <protection locked="0"/>
    </xf>
    <xf numFmtId="0" fontId="21" fillId="2" borderId="53" xfId="0" applyFont="1" applyFill="1" applyBorder="1" applyAlignment="1" applyProtection="1">
      <alignment horizontal="left" vertical="center" wrapText="1"/>
      <protection locked="0"/>
    </xf>
    <xf numFmtId="0" fontId="21" fillId="8" borderId="49" xfId="0" applyFont="1" applyFill="1" applyBorder="1" applyAlignment="1" applyProtection="1">
      <alignment horizontal="center" vertical="center"/>
      <protection locked="0"/>
    </xf>
    <xf numFmtId="0" fontId="21" fillId="8" borderId="0" xfId="0" applyFont="1" applyFill="1" applyBorder="1" applyAlignment="1" applyProtection="1">
      <alignment horizontal="center" vertical="center"/>
      <protection locked="0"/>
    </xf>
    <xf numFmtId="0" fontId="20" fillId="8" borderId="133" xfId="0" applyFont="1" applyFill="1" applyBorder="1" applyAlignment="1" applyProtection="1">
      <alignment horizontal="center" vertical="center" wrapText="1"/>
      <protection locked="0"/>
    </xf>
    <xf numFmtId="0" fontId="21" fillId="0" borderId="134" xfId="0" applyFont="1" applyFill="1" applyBorder="1" applyAlignment="1">
      <alignment horizontal="center" vertical="center"/>
    </xf>
    <xf numFmtId="0" fontId="21" fillId="0" borderId="15" xfId="0" applyFont="1" applyFill="1" applyBorder="1" applyAlignment="1">
      <alignment horizontal="center" vertical="center"/>
    </xf>
    <xf numFmtId="0" fontId="25" fillId="0" borderId="0" xfId="0" applyFont="1" applyBorder="1" applyAlignment="1" applyProtection="1">
      <alignment vertical="center"/>
      <protection locked="0"/>
    </xf>
    <xf numFmtId="0" fontId="29" fillId="0" borderId="31" xfId="0" applyFont="1" applyFill="1" applyBorder="1" applyAlignment="1">
      <alignment vertical="center"/>
    </xf>
    <xf numFmtId="0" fontId="29" fillId="0" borderId="0" xfId="0" applyFont="1" applyFill="1" applyBorder="1" applyAlignment="1">
      <alignment vertical="center"/>
    </xf>
    <xf numFmtId="0" fontId="21" fillId="0" borderId="134" xfId="0" applyFont="1" applyFill="1" applyBorder="1" applyAlignment="1" applyProtection="1">
      <alignment horizontal="center" vertical="center"/>
      <protection locked="0"/>
    </xf>
    <xf numFmtId="0" fontId="21" fillId="0" borderId="15" xfId="0" applyFont="1" applyFill="1" applyBorder="1" applyAlignment="1" applyProtection="1">
      <alignment horizontal="center" vertical="center"/>
      <protection locked="0"/>
    </xf>
    <xf numFmtId="0" fontId="29" fillId="0" borderId="32" xfId="0" applyFont="1" applyFill="1" applyBorder="1" applyAlignment="1">
      <alignment vertical="center"/>
    </xf>
    <xf numFmtId="0" fontId="21" fillId="8" borderId="135" xfId="0" applyNumberFormat="1" applyFont="1" applyFill="1" applyBorder="1" applyAlignment="1" applyProtection="1">
      <alignment vertical="center"/>
      <protection locked="0"/>
    </xf>
    <xf numFmtId="0" fontId="21" fillId="8" borderId="136" xfId="0" applyNumberFormat="1" applyFont="1" applyFill="1" applyBorder="1" applyAlignment="1" applyProtection="1">
      <alignment vertical="center"/>
      <protection locked="0"/>
    </xf>
    <xf numFmtId="0" fontId="21" fillId="8" borderId="15" xfId="0" applyNumberFormat="1" applyFont="1" applyFill="1" applyBorder="1" applyAlignment="1" applyProtection="1">
      <alignment vertical="center"/>
      <protection locked="0"/>
    </xf>
    <xf numFmtId="0" fontId="21" fillId="8" borderId="79" xfId="0" applyFont="1" applyFill="1" applyBorder="1" applyAlignment="1" applyProtection="1">
      <alignment horizontal="center" vertical="center"/>
      <protection locked="0"/>
    </xf>
    <xf numFmtId="0" fontId="21" fillId="8" borderId="48" xfId="0" applyFont="1" applyFill="1" applyBorder="1" applyAlignment="1" applyProtection="1">
      <alignment horizontal="center" vertical="center"/>
      <protection locked="0"/>
    </xf>
    <xf numFmtId="0" fontId="21" fillId="8" borderId="137" xfId="0" applyNumberFormat="1" applyFont="1" applyFill="1" applyBorder="1" applyAlignment="1" applyProtection="1">
      <alignment vertical="center"/>
      <protection locked="0"/>
    </xf>
    <xf numFmtId="0" fontId="21" fillId="8" borderId="83" xfId="0" applyNumberFormat="1" applyFont="1" applyFill="1" applyBorder="1" applyAlignment="1" applyProtection="1">
      <alignment vertical="center"/>
      <protection locked="0"/>
    </xf>
    <xf numFmtId="0" fontId="21" fillId="8" borderId="19" xfId="0" applyNumberFormat="1" applyFont="1" applyFill="1" applyBorder="1" applyAlignment="1" applyProtection="1">
      <alignment vertical="center"/>
      <protection locked="0"/>
    </xf>
    <xf numFmtId="0" fontId="20" fillId="8" borderId="3" xfId="0" applyFont="1" applyFill="1" applyBorder="1" applyAlignment="1" applyProtection="1">
      <alignment horizontal="center" vertical="center"/>
      <protection locked="0"/>
    </xf>
    <xf numFmtId="0" fontId="20" fillId="8" borderId="3" xfId="0" applyFont="1" applyFill="1" applyBorder="1" applyAlignment="1" applyProtection="1">
      <alignment vertical="center"/>
      <protection locked="0"/>
    </xf>
    <xf numFmtId="0" fontId="20" fillId="8" borderId="5" xfId="0" applyFont="1" applyFill="1" applyBorder="1" applyAlignment="1" applyProtection="1">
      <alignment vertical="center"/>
      <protection locked="0"/>
    </xf>
    <xf numFmtId="0" fontId="21" fillId="8" borderId="6" xfId="0" applyFont="1" applyFill="1" applyBorder="1" applyAlignment="1" applyProtection="1">
      <alignment horizontal="center" vertical="center"/>
      <protection locked="0"/>
    </xf>
    <xf numFmtId="0" fontId="21" fillId="8" borderId="3" xfId="0" applyFont="1" applyFill="1" applyBorder="1" applyAlignment="1" applyProtection="1">
      <alignment horizontal="center" vertical="center"/>
      <protection locked="0"/>
    </xf>
    <xf numFmtId="0" fontId="21" fillId="8" borderId="34" xfId="0" applyFont="1" applyFill="1" applyBorder="1" applyAlignment="1" applyProtection="1">
      <alignment horizontal="center" vertical="center" wrapText="1"/>
      <protection locked="0"/>
    </xf>
    <xf numFmtId="0" fontId="21" fillId="8" borderId="41" xfId="0" applyFont="1" applyFill="1" applyBorder="1" applyAlignment="1" applyProtection="1">
      <alignment horizontal="center" vertical="center" wrapText="1"/>
      <protection locked="0"/>
    </xf>
    <xf numFmtId="0" fontId="21" fillId="8" borderId="7" xfId="0" applyNumberFormat="1" applyFont="1" applyFill="1" applyBorder="1" applyAlignment="1" applyProtection="1">
      <alignment vertical="center" wrapText="1"/>
      <protection locked="0"/>
    </xf>
    <xf numFmtId="0" fontId="21" fillId="8" borderId="5" xfId="0" applyNumberFormat="1" applyFont="1" applyFill="1" applyBorder="1" applyAlignment="1" applyProtection="1">
      <alignment vertical="center" wrapText="1"/>
      <protection locked="0"/>
    </xf>
    <xf numFmtId="0" fontId="21" fillId="8" borderId="3" xfId="0" applyNumberFormat="1" applyFont="1" applyFill="1" applyBorder="1" applyAlignment="1" applyProtection="1">
      <alignment vertical="center" wrapText="1"/>
      <protection locked="0"/>
    </xf>
    <xf numFmtId="0" fontId="20" fillId="0" borderId="34" xfId="0" applyFont="1" applyBorder="1">
      <alignment vertical="center"/>
    </xf>
    <xf numFmtId="0" fontId="21" fillId="8" borderId="8" xfId="0" applyFont="1" applyFill="1" applyBorder="1" applyAlignment="1" applyProtection="1">
      <alignment horizontal="center" vertical="top"/>
      <protection locked="0"/>
    </xf>
    <xf numFmtId="0" fontId="21" fillId="8" borderId="5" xfId="0" applyFont="1" applyFill="1" applyBorder="1" applyAlignment="1" applyProtection="1">
      <alignment vertical="center"/>
      <protection locked="0"/>
    </xf>
    <xf numFmtId="0" fontId="21" fillId="8" borderId="7" xfId="0" applyFont="1" applyFill="1" applyBorder="1" applyAlignment="1" applyProtection="1">
      <alignment horizontal="center" vertical="center"/>
      <protection locked="0"/>
    </xf>
    <xf numFmtId="0" fontId="21" fillId="8" borderId="7" xfId="0" applyFont="1" applyFill="1" applyBorder="1" applyAlignment="1" applyProtection="1">
      <alignment vertical="center"/>
      <protection locked="0"/>
    </xf>
    <xf numFmtId="0" fontId="21" fillId="8" borderId="6" xfId="0" applyNumberFormat="1" applyFont="1" applyFill="1" applyBorder="1" applyAlignment="1" applyProtection="1">
      <alignment vertical="center" wrapText="1"/>
      <protection locked="0"/>
    </xf>
    <xf numFmtId="0" fontId="21" fillId="8" borderId="79" xfId="0" applyFont="1" applyFill="1" applyBorder="1" applyAlignment="1" applyProtection="1">
      <alignment vertical="center" wrapText="1"/>
      <protection locked="0"/>
    </xf>
    <xf numFmtId="0" fontId="21" fillId="8" borderId="77" xfId="0" applyFont="1" applyFill="1" applyBorder="1" applyAlignment="1" applyProtection="1">
      <alignment horizontal="center" vertical="top"/>
      <protection locked="0"/>
    </xf>
    <xf numFmtId="0" fontId="29" fillId="0" borderId="92" xfId="0" applyFont="1" applyFill="1" applyBorder="1" applyAlignment="1">
      <alignment vertical="center"/>
    </xf>
    <xf numFmtId="0" fontId="22" fillId="0" borderId="138" xfId="0" applyFont="1" applyBorder="1" applyAlignment="1" applyProtection="1">
      <alignment horizontal="center" vertical="center"/>
      <protection locked="0"/>
    </xf>
    <xf numFmtId="0" fontId="22" fillId="0" borderId="77" xfId="0" applyFont="1" applyBorder="1" applyAlignment="1" applyProtection="1">
      <alignment horizontal="center" vertical="center"/>
      <protection locked="0"/>
    </xf>
    <xf numFmtId="0" fontId="20" fillId="0" borderId="0" xfId="0" applyFont="1" applyFill="1" applyBorder="1" applyAlignment="1" applyProtection="1">
      <alignment horizontal="right" vertical="center"/>
      <protection locked="0"/>
    </xf>
    <xf numFmtId="0" fontId="21" fillId="8" borderId="7" xfId="0" applyNumberFormat="1" applyFont="1" applyFill="1" applyBorder="1" applyAlignment="1" applyProtection="1">
      <alignment vertical="center" wrapText="1" shrinkToFit="1"/>
      <protection locked="0"/>
    </xf>
    <xf numFmtId="0" fontId="21" fillId="8" borderId="5" xfId="0" applyNumberFormat="1" applyFont="1" applyFill="1" applyBorder="1" applyAlignment="1" applyProtection="1">
      <alignment vertical="center" wrapText="1" shrinkToFit="1"/>
      <protection locked="0"/>
    </xf>
    <xf numFmtId="0" fontId="21" fillId="8" borderId="3" xfId="0" applyNumberFormat="1" applyFont="1" applyFill="1" applyBorder="1" applyAlignment="1" applyProtection="1">
      <alignment vertical="center" wrapText="1" shrinkToFit="1"/>
      <protection locked="0"/>
    </xf>
    <xf numFmtId="0" fontId="21" fillId="0" borderId="33"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176" fontId="21" fillId="0" borderId="4" xfId="0" applyNumberFormat="1" applyFont="1" applyBorder="1" applyAlignment="1" applyProtection="1">
      <alignment vertical="center" shrinkToFit="1"/>
    </xf>
    <xf numFmtId="176" fontId="21" fillId="0" borderId="3" xfId="0" applyNumberFormat="1" applyFont="1" applyBorder="1" applyAlignment="1" applyProtection="1">
      <alignment vertical="center" shrinkToFit="1"/>
    </xf>
    <xf numFmtId="176" fontId="21" fillId="0" borderId="139" xfId="0" applyNumberFormat="1" applyFont="1" applyBorder="1" applyAlignment="1" applyProtection="1">
      <alignment vertical="center" shrinkToFit="1"/>
    </xf>
    <xf numFmtId="176" fontId="21" fillId="0" borderId="0" xfId="0" applyNumberFormat="1" applyFont="1" applyBorder="1" applyAlignment="1" applyProtection="1">
      <alignment vertical="center" shrinkToFit="1"/>
    </xf>
    <xf numFmtId="0" fontId="32" fillId="8" borderId="5" xfId="0" applyFont="1" applyFill="1" applyBorder="1" applyAlignment="1" applyProtection="1">
      <alignment horizontal="center" vertical="center"/>
      <protection locked="0"/>
    </xf>
    <xf numFmtId="0" fontId="32" fillId="8" borderId="7" xfId="0" applyFont="1" applyFill="1" applyBorder="1" applyAlignment="1" applyProtection="1">
      <alignment horizontal="center" vertical="center"/>
      <protection locked="0"/>
    </xf>
    <xf numFmtId="0" fontId="20" fillId="8" borderId="140" xfId="0" applyFont="1" applyFill="1" applyBorder="1" applyAlignment="1" applyProtection="1">
      <alignment horizontal="center" vertical="center" wrapText="1"/>
      <protection locked="0"/>
    </xf>
    <xf numFmtId="0" fontId="17" fillId="0" borderId="0" xfId="0" applyFont="1" applyFill="1" applyBorder="1" applyAlignment="1">
      <alignment vertical="center"/>
    </xf>
    <xf numFmtId="0" fontId="21" fillId="0" borderId="141" xfId="0" applyFont="1" applyBorder="1" applyAlignment="1" applyProtection="1">
      <alignment horizontal="center" vertical="center"/>
      <protection locked="0"/>
    </xf>
    <xf numFmtId="176" fontId="21" fillId="0" borderId="3" xfId="0" applyNumberFormat="1" applyFont="1" applyBorder="1" applyProtection="1">
      <alignment vertical="center"/>
      <protection locked="0"/>
    </xf>
    <xf numFmtId="176" fontId="21" fillId="0" borderId="29" xfId="0" applyNumberFormat="1" applyFont="1" applyBorder="1" applyAlignment="1" applyProtection="1">
      <alignment vertical="center" shrinkToFit="1"/>
    </xf>
    <xf numFmtId="0" fontId="21" fillId="5" borderId="4" xfId="0" applyFont="1" applyFill="1" applyBorder="1" applyProtection="1">
      <alignment vertical="center"/>
      <protection locked="0"/>
    </xf>
    <xf numFmtId="0" fontId="21" fillId="8" borderId="5" xfId="0" applyFont="1" applyFill="1" applyBorder="1" applyAlignment="1" applyProtection="1">
      <alignment horizontal="center" vertical="center" wrapText="1"/>
      <protection locked="0"/>
    </xf>
    <xf numFmtId="0" fontId="21" fillId="8" borderId="7" xfId="0" applyFont="1" applyFill="1" applyBorder="1" applyAlignment="1" applyProtection="1">
      <alignment horizontal="center" vertical="center" wrapText="1"/>
      <protection locked="0"/>
    </xf>
    <xf numFmtId="0" fontId="21" fillId="8" borderId="142" xfId="0" applyFont="1" applyFill="1" applyBorder="1" applyAlignment="1" applyProtection="1">
      <alignment horizontal="center" vertical="center" wrapText="1"/>
      <protection locked="0"/>
    </xf>
    <xf numFmtId="0" fontId="21" fillId="5" borderId="5" xfId="0" applyFont="1" applyFill="1" applyBorder="1" applyAlignment="1" applyProtection="1">
      <alignment horizontal="right" vertical="center"/>
      <protection locked="0"/>
    </xf>
    <xf numFmtId="0" fontId="21" fillId="5" borderId="3" xfId="0" applyFont="1" applyFill="1" applyBorder="1" applyAlignment="1" applyProtection="1">
      <alignment horizontal="right" vertical="center"/>
      <protection locked="0"/>
    </xf>
    <xf numFmtId="0" fontId="21" fillId="0" borderId="5" xfId="0" applyFont="1" applyFill="1" applyBorder="1" applyAlignment="1" applyProtection="1">
      <alignment horizontal="right" vertical="center"/>
      <protection locked="0"/>
    </xf>
    <xf numFmtId="0" fontId="21" fillId="0" borderId="3" xfId="0" applyFont="1" applyFill="1" applyBorder="1" applyAlignment="1" applyProtection="1">
      <alignment horizontal="right" vertical="center"/>
      <protection locked="0"/>
    </xf>
    <xf numFmtId="176" fontId="21" fillId="0" borderId="28" xfId="0" applyNumberFormat="1" applyFont="1" applyBorder="1" applyProtection="1">
      <alignment vertical="center"/>
      <protection locked="0"/>
    </xf>
    <xf numFmtId="0" fontId="20" fillId="5" borderId="28" xfId="0" applyFont="1" applyFill="1" applyBorder="1">
      <alignment vertical="center"/>
    </xf>
    <xf numFmtId="176" fontId="21" fillId="8" borderId="127" xfId="0" applyNumberFormat="1" applyFont="1" applyFill="1" applyBorder="1" applyAlignment="1" applyProtection="1">
      <alignment horizontal="right" vertical="center" shrinkToFit="1"/>
    </xf>
    <xf numFmtId="176" fontId="21" fillId="5" borderId="5" xfId="0" applyNumberFormat="1" applyFont="1" applyFill="1" applyBorder="1" applyAlignment="1" applyProtection="1">
      <alignment horizontal="right" vertical="center" shrinkToFit="1"/>
    </xf>
    <xf numFmtId="176" fontId="21" fillId="5" borderId="3" xfId="0" applyNumberFormat="1" applyFont="1" applyFill="1" applyBorder="1" applyAlignment="1" applyProtection="1">
      <alignment horizontal="right" vertical="center" shrinkToFit="1"/>
    </xf>
    <xf numFmtId="176" fontId="21" fillId="0" borderId="5" xfId="0" applyNumberFormat="1" applyFont="1" applyFill="1" applyBorder="1" applyAlignment="1" applyProtection="1">
      <alignment horizontal="right" vertical="center" shrinkToFit="1"/>
    </xf>
    <xf numFmtId="176" fontId="21" fillId="0" borderId="3" xfId="0" applyNumberFormat="1" applyFont="1" applyFill="1" applyBorder="1" applyAlignment="1" applyProtection="1">
      <alignment horizontal="right" vertical="center" shrinkToFit="1"/>
    </xf>
    <xf numFmtId="0" fontId="21" fillId="0" borderId="143" xfId="0" applyFont="1" applyBorder="1" applyAlignment="1" applyProtection="1">
      <alignment horizontal="center" vertical="center"/>
      <protection locked="0"/>
    </xf>
    <xf numFmtId="0" fontId="21" fillId="0" borderId="39" xfId="0" applyFont="1" applyBorder="1" applyAlignment="1" applyProtection="1">
      <alignment horizontal="center" vertical="center" wrapText="1"/>
      <protection locked="0"/>
    </xf>
    <xf numFmtId="0" fontId="21" fillId="8" borderId="144" xfId="0" applyFont="1" applyFill="1" applyBorder="1" applyAlignment="1" applyProtection="1">
      <alignment vertical="center" wrapText="1"/>
      <protection locked="0"/>
    </xf>
    <xf numFmtId="176" fontId="21" fillId="0" borderId="39" xfId="0" applyNumberFormat="1" applyFont="1" applyBorder="1" applyAlignment="1" applyProtection="1">
      <alignment vertical="center" shrinkToFit="1"/>
    </xf>
    <xf numFmtId="176" fontId="21" fillId="0" borderId="40" xfId="0" applyNumberFormat="1" applyFont="1" applyBorder="1" applyAlignment="1" applyProtection="1">
      <alignment vertical="center" shrinkToFit="1"/>
    </xf>
    <xf numFmtId="0" fontId="21" fillId="8" borderId="28" xfId="0" applyFont="1" applyFill="1" applyBorder="1" applyAlignment="1" applyProtection="1">
      <alignment horizontal="center" vertical="center" wrapText="1"/>
      <protection locked="0"/>
    </xf>
    <xf numFmtId="0" fontId="21" fillId="8" borderId="8" xfId="0" applyFont="1" applyFill="1" applyBorder="1" applyAlignment="1" applyProtection="1">
      <alignment horizontal="center" vertical="center" wrapText="1"/>
      <protection locked="0"/>
    </xf>
    <xf numFmtId="0" fontId="24" fillId="8" borderId="34" xfId="0" applyFont="1" applyFill="1" applyBorder="1" applyAlignment="1" applyProtection="1">
      <alignment horizontal="center" vertical="center" wrapText="1"/>
      <protection locked="0"/>
    </xf>
    <xf numFmtId="0" fontId="24" fillId="8" borderId="41" xfId="0" applyFont="1" applyFill="1" applyBorder="1" applyAlignment="1" applyProtection="1">
      <alignment horizontal="center" vertical="center" wrapText="1"/>
      <protection locked="0"/>
    </xf>
    <xf numFmtId="176" fontId="21" fillId="5" borderId="127" xfId="0" applyNumberFormat="1" applyFont="1" applyFill="1" applyBorder="1" applyAlignment="1" applyProtection="1">
      <alignment horizontal="right" vertical="center" shrinkToFit="1"/>
    </xf>
    <xf numFmtId="176" fontId="21" fillId="0" borderId="79" xfId="0" applyNumberFormat="1" applyFont="1" applyFill="1" applyBorder="1" applyAlignment="1" applyProtection="1">
      <alignment horizontal="right" vertical="center" shrinkToFit="1"/>
    </xf>
    <xf numFmtId="176" fontId="21" fillId="0" borderId="29" xfId="0" applyNumberFormat="1" applyFont="1" applyFill="1" applyBorder="1" applyAlignment="1" applyProtection="1">
      <alignment horizontal="right" vertical="center" shrinkToFit="1"/>
    </xf>
    <xf numFmtId="0" fontId="21" fillId="0" borderId="103" xfId="0" applyFont="1" applyBorder="1" applyAlignment="1" applyProtection="1">
      <alignment horizontal="center" vertical="center"/>
      <protection locked="0"/>
    </xf>
    <xf numFmtId="0" fontId="21" fillId="0" borderId="103" xfId="0" applyFont="1" applyBorder="1" applyAlignment="1" applyProtection="1">
      <alignment horizontal="center" vertical="center" wrapText="1"/>
      <protection locked="0"/>
    </xf>
    <xf numFmtId="0" fontId="21" fillId="8" borderId="103" xfId="0" applyFont="1" applyFill="1" applyBorder="1" applyAlignment="1" applyProtection="1">
      <alignment vertical="center" wrapText="1"/>
      <protection locked="0"/>
    </xf>
    <xf numFmtId="176" fontId="21" fillId="0" borderId="103" xfId="0" applyNumberFormat="1" applyFont="1" applyBorder="1" applyAlignment="1" applyProtection="1">
      <alignment vertical="center" shrinkToFit="1"/>
    </xf>
    <xf numFmtId="0" fontId="22" fillId="0" borderId="0" xfId="0" applyFont="1" applyAlignment="1">
      <alignment vertical="center"/>
    </xf>
    <xf numFmtId="0" fontId="21" fillId="8" borderId="29" xfId="0" applyFont="1" applyFill="1" applyBorder="1" applyAlignment="1" applyProtection="1">
      <alignment horizontal="center" vertical="center" wrapText="1"/>
      <protection locked="0"/>
    </xf>
    <xf numFmtId="0" fontId="21" fillId="8" borderId="77" xfId="0" applyFont="1" applyFill="1" applyBorder="1" applyAlignment="1" applyProtection="1">
      <alignment horizontal="center" vertical="center" wrapText="1"/>
      <protection locked="0"/>
    </xf>
    <xf numFmtId="0" fontId="21" fillId="0" borderId="43" xfId="0" applyFont="1" applyBorder="1" applyAlignment="1" applyProtection="1">
      <alignment horizontal="center" vertical="center"/>
      <protection locked="0"/>
    </xf>
    <xf numFmtId="0" fontId="21" fillId="0" borderId="128" xfId="0" applyFont="1" applyBorder="1" applyAlignment="1" applyProtection="1">
      <alignment horizontal="center" vertical="center"/>
      <protection locked="0"/>
    </xf>
    <xf numFmtId="0" fontId="21" fillId="5" borderId="99" xfId="0" applyFont="1" applyFill="1" applyBorder="1" applyAlignment="1" applyProtection="1">
      <alignment horizontal="center" vertical="center" wrapText="1"/>
      <protection locked="0"/>
    </xf>
    <xf numFmtId="176" fontId="21" fillId="9" borderId="145" xfId="0" applyNumberFormat="1" applyFont="1" applyFill="1" applyBorder="1" applyAlignment="1" applyProtection="1">
      <alignment horizontal="center" vertical="center" shrinkToFit="1"/>
    </xf>
    <xf numFmtId="0" fontId="22" fillId="0" borderId="0" xfId="0" applyFont="1" applyAlignment="1">
      <alignment horizontal="left" vertical="center"/>
    </xf>
    <xf numFmtId="0" fontId="20" fillId="5" borderId="28" xfId="0" applyFont="1" applyFill="1" applyBorder="1" applyProtection="1">
      <alignment vertical="center"/>
      <protection locked="0"/>
    </xf>
    <xf numFmtId="0" fontId="32" fillId="0" borderId="0" xfId="0" applyFont="1" applyFill="1" applyBorder="1" applyAlignment="1">
      <alignment vertical="center"/>
    </xf>
    <xf numFmtId="0" fontId="21" fillId="0" borderId="138" xfId="0" applyFont="1" applyBorder="1" applyAlignment="1" applyProtection="1">
      <alignment horizontal="center" vertical="center"/>
      <protection locked="0"/>
    </xf>
    <xf numFmtId="0" fontId="21" fillId="0" borderId="77" xfId="0" applyFont="1" applyBorder="1" applyAlignment="1" applyProtection="1">
      <alignment horizontal="center" vertical="center"/>
      <protection locked="0"/>
    </xf>
    <xf numFmtId="0" fontId="21" fillId="5" borderId="28" xfId="0" applyFont="1" applyFill="1" applyBorder="1" applyAlignment="1" applyProtection="1">
      <alignment horizontal="center" vertical="center" wrapText="1"/>
      <protection locked="0"/>
    </xf>
    <xf numFmtId="176" fontId="21" fillId="9" borderId="123" xfId="0" applyNumberFormat="1" applyFont="1" applyFill="1" applyBorder="1" applyAlignment="1" applyProtection="1">
      <alignment horizontal="center" vertical="center" shrinkToFit="1"/>
    </xf>
    <xf numFmtId="0" fontId="21" fillId="9" borderId="4" xfId="0" applyFont="1" applyFill="1" applyBorder="1" applyProtection="1">
      <alignment vertical="center"/>
      <protection locked="0"/>
    </xf>
    <xf numFmtId="0" fontId="32" fillId="8" borderId="5" xfId="0" applyFont="1" applyFill="1" applyBorder="1" applyAlignment="1" applyProtection="1">
      <alignment horizontal="center" vertical="center" wrapText="1"/>
      <protection locked="0"/>
    </xf>
    <xf numFmtId="0" fontId="32" fillId="8" borderId="7" xfId="0" applyFont="1" applyFill="1" applyBorder="1" applyAlignment="1" applyProtection="1">
      <alignment horizontal="center" vertical="center" wrapText="1"/>
      <protection locked="0"/>
    </xf>
    <xf numFmtId="0" fontId="21" fillId="9" borderId="5" xfId="0" applyFont="1" applyFill="1" applyBorder="1" applyAlignment="1" applyProtection="1">
      <alignment horizontal="right" vertical="center"/>
      <protection locked="0"/>
    </xf>
    <xf numFmtId="0" fontId="21" fillId="9" borderId="3" xfId="0" applyFont="1" applyFill="1" applyBorder="1" applyAlignment="1" applyProtection="1">
      <alignment horizontal="right" vertical="center"/>
      <protection locked="0"/>
    </xf>
    <xf numFmtId="176" fontId="32" fillId="0" borderId="0" xfId="0" applyNumberFormat="1" applyFont="1" applyFill="1" applyBorder="1" applyAlignment="1" applyProtection="1">
      <alignment vertical="center" shrinkToFit="1"/>
    </xf>
    <xf numFmtId="0" fontId="24" fillId="8" borderId="33" xfId="0" applyFont="1" applyFill="1" applyBorder="1" applyAlignment="1" applyProtection="1">
      <alignment horizontal="center" vertical="center" wrapText="1"/>
      <protection locked="0"/>
    </xf>
    <xf numFmtId="176" fontId="21" fillId="0" borderId="139" xfId="0" applyNumberFormat="1" applyFont="1" applyFill="1" applyBorder="1" applyProtection="1">
      <alignment vertical="center"/>
      <protection locked="0"/>
    </xf>
    <xf numFmtId="0" fontId="20" fillId="9" borderId="28" xfId="0" applyFont="1" applyFill="1" applyBorder="1">
      <alignment vertical="center"/>
    </xf>
    <xf numFmtId="176" fontId="21" fillId="9" borderId="5" xfId="0" applyNumberFormat="1" applyFont="1" applyFill="1" applyBorder="1" applyAlignment="1">
      <alignment horizontal="right" vertical="center" shrinkToFit="1"/>
    </xf>
    <xf numFmtId="176" fontId="21" fillId="9" borderId="5" xfId="0" applyNumberFormat="1" applyFont="1" applyFill="1" applyBorder="1" applyAlignment="1" applyProtection="1">
      <alignment horizontal="right" vertical="center" shrinkToFit="1"/>
    </xf>
    <xf numFmtId="176" fontId="21" fillId="9" borderId="3" xfId="0" applyNumberFormat="1" applyFont="1" applyFill="1" applyBorder="1" applyAlignment="1" applyProtection="1">
      <alignment horizontal="right" vertical="center" shrinkToFit="1"/>
    </xf>
    <xf numFmtId="176" fontId="25" fillId="0" borderId="0" xfId="0" applyNumberFormat="1" applyFont="1" applyFill="1" applyBorder="1" applyAlignment="1" applyProtection="1">
      <alignment vertical="center" shrinkToFit="1"/>
    </xf>
    <xf numFmtId="0" fontId="24" fillId="0" borderId="117" xfId="0" applyFont="1" applyBorder="1" applyAlignment="1" applyProtection="1">
      <alignment horizontal="center" vertical="center"/>
      <protection locked="0"/>
    </xf>
    <xf numFmtId="0" fontId="24" fillId="0" borderId="3" xfId="0" applyFont="1" applyBorder="1" applyAlignment="1" applyProtection="1">
      <alignment horizontal="center" vertical="center" wrapText="1"/>
      <protection locked="0"/>
    </xf>
    <xf numFmtId="0" fontId="21" fillId="0" borderId="146" xfId="0" applyFont="1" applyBorder="1" applyProtection="1">
      <alignment vertical="center"/>
      <protection locked="0"/>
    </xf>
    <xf numFmtId="176" fontId="21" fillId="0" borderId="147" xfId="0" applyNumberFormat="1" applyFont="1" applyBorder="1" applyAlignment="1" applyProtection="1">
      <alignment vertical="center" shrinkToFit="1"/>
    </xf>
    <xf numFmtId="0" fontId="21" fillId="8" borderId="49" xfId="0" applyFont="1" applyFill="1" applyBorder="1" applyAlignment="1" applyProtection="1">
      <alignment horizontal="center" vertical="center" wrapText="1"/>
      <protection locked="0"/>
    </xf>
    <xf numFmtId="0" fontId="21" fillId="8" borderId="4" xfId="0" applyFont="1" applyFill="1" applyBorder="1" applyAlignment="1" applyProtection="1">
      <alignment horizontal="center" vertical="center" wrapText="1"/>
      <protection locked="0"/>
    </xf>
    <xf numFmtId="176" fontId="21" fillId="9" borderId="127" xfId="0" applyNumberFormat="1" applyFont="1" applyFill="1" applyBorder="1" applyAlignment="1" applyProtection="1">
      <alignment horizontal="right" vertical="center" shrinkToFit="1"/>
    </xf>
    <xf numFmtId="0" fontId="24" fillId="0" borderId="26" xfId="0" applyFont="1" applyBorder="1" applyAlignment="1" applyProtection="1">
      <alignment horizontal="center" vertical="center"/>
      <protection locked="0"/>
    </xf>
    <xf numFmtId="0" fontId="21" fillId="0" borderId="148" xfId="0" applyFont="1" applyBorder="1" applyProtection="1">
      <alignment vertical="center"/>
      <protection locked="0"/>
    </xf>
    <xf numFmtId="0" fontId="21" fillId="8" borderId="79" xfId="0" applyFont="1" applyFill="1" applyBorder="1" applyAlignment="1" applyProtection="1">
      <alignment horizontal="center" vertical="center" wrapText="1"/>
      <protection locked="0"/>
    </xf>
    <xf numFmtId="0" fontId="24" fillId="8" borderId="79" xfId="0" applyFont="1" applyFill="1" applyBorder="1" applyAlignment="1" applyProtection="1">
      <alignment horizontal="center" vertical="center" wrapText="1"/>
      <protection locked="0"/>
    </xf>
    <xf numFmtId="0" fontId="24" fillId="8" borderId="48" xfId="0" applyFont="1" applyFill="1" applyBorder="1" applyAlignment="1" applyProtection="1">
      <alignment horizontal="center" vertical="center" wrapText="1"/>
      <protection locked="0"/>
    </xf>
    <xf numFmtId="0" fontId="24" fillId="0" borderId="33" xfId="0" applyFont="1" applyBorder="1" applyAlignment="1" applyProtection="1">
      <alignment horizontal="center" vertical="center"/>
      <protection locked="0"/>
    </xf>
    <xf numFmtId="181" fontId="21" fillId="0" borderId="147" xfId="0" applyNumberFormat="1" applyFont="1" applyBorder="1" applyAlignment="1" applyProtection="1">
      <alignment vertical="center" shrinkToFit="1"/>
    </xf>
    <xf numFmtId="0" fontId="24" fillId="8" borderId="8" xfId="0" applyFont="1" applyFill="1" applyBorder="1" applyAlignment="1" applyProtection="1">
      <alignment horizontal="center" vertical="center" wrapText="1"/>
      <protection locked="0"/>
    </xf>
    <xf numFmtId="0" fontId="32" fillId="0" borderId="0" xfId="0" applyFont="1" applyFill="1" applyBorder="1" applyAlignment="1" applyProtection="1">
      <alignment vertical="center" wrapText="1"/>
      <protection locked="0"/>
    </xf>
    <xf numFmtId="0" fontId="24" fillId="0" borderId="141" xfId="0" applyFont="1" applyBorder="1" applyAlignment="1" applyProtection="1">
      <alignment horizontal="center" vertical="center"/>
      <protection locked="0"/>
    </xf>
    <xf numFmtId="0" fontId="24" fillId="8" borderId="49" xfId="0" applyFont="1" applyFill="1" applyBorder="1" applyAlignment="1" applyProtection="1">
      <alignment horizontal="center" vertical="center" wrapText="1"/>
      <protection locked="0"/>
    </xf>
    <xf numFmtId="0" fontId="24" fillId="8" borderId="2" xfId="0" applyFont="1" applyFill="1" applyBorder="1" applyAlignment="1" applyProtection="1">
      <alignment horizontal="center" vertical="center" wrapText="1"/>
      <protection locked="0"/>
    </xf>
    <xf numFmtId="181" fontId="21" fillId="0" borderId="53" xfId="0" applyNumberFormat="1" applyFont="1" applyBorder="1" applyAlignment="1" applyProtection="1">
      <alignment vertical="center" shrinkToFit="1"/>
    </xf>
    <xf numFmtId="0" fontId="24" fillId="8" borderId="77" xfId="0" applyFont="1" applyFill="1" applyBorder="1" applyAlignment="1" applyProtection="1">
      <alignment horizontal="center" vertical="center" wrapText="1"/>
      <protection locked="0"/>
    </xf>
    <xf numFmtId="0" fontId="24" fillId="0" borderId="33" xfId="0" applyFont="1" applyBorder="1" applyAlignment="1" applyProtection="1">
      <alignment horizontal="center" vertical="center" wrapText="1"/>
      <protection locked="0"/>
    </xf>
    <xf numFmtId="0" fontId="21" fillId="0" borderId="149" xfId="0" applyFont="1" applyBorder="1" applyProtection="1">
      <alignment vertical="center"/>
      <protection locked="0"/>
    </xf>
    <xf numFmtId="176" fontId="21" fillId="0" borderId="150" xfId="0" applyNumberFormat="1" applyFont="1" applyBorder="1" applyAlignment="1" applyProtection="1">
      <alignment vertical="center" shrinkToFit="1"/>
    </xf>
    <xf numFmtId="181" fontId="21" fillId="9" borderId="127" xfId="0" applyNumberFormat="1" applyFont="1" applyFill="1" applyBorder="1" applyAlignment="1" applyProtection="1">
      <alignment horizontal="right" vertical="center" shrinkToFit="1"/>
    </xf>
    <xf numFmtId="182" fontId="21" fillId="0" borderId="79" xfId="0" applyNumberFormat="1" applyFont="1" applyFill="1" applyBorder="1" applyAlignment="1" applyProtection="1">
      <alignment horizontal="right" vertical="center" shrinkToFit="1"/>
    </xf>
    <xf numFmtId="182" fontId="21" fillId="0" borderId="29" xfId="0" applyNumberFormat="1" applyFont="1" applyFill="1" applyBorder="1" applyAlignment="1" applyProtection="1">
      <alignment horizontal="right" vertical="center" shrinkToFit="1"/>
    </xf>
    <xf numFmtId="0" fontId="25" fillId="0" borderId="0" xfId="0" applyNumberFormat="1" applyFont="1" applyBorder="1" applyAlignment="1" applyProtection="1">
      <alignment vertical="center" shrinkToFit="1"/>
    </xf>
    <xf numFmtId="0" fontId="24" fillId="0" borderId="143" xfId="0" applyFont="1" applyFill="1" applyBorder="1" applyAlignment="1">
      <alignment vertical="center" shrinkToFit="1"/>
    </xf>
    <xf numFmtId="0" fontId="25" fillId="0" borderId="39" xfId="0" applyFont="1" applyFill="1" applyBorder="1" applyAlignment="1" applyProtection="1">
      <alignment horizontal="center" vertical="center" wrapText="1"/>
      <protection locked="0"/>
    </xf>
    <xf numFmtId="0" fontId="32" fillId="0" borderId="144" xfId="0" applyFont="1" applyBorder="1" applyProtection="1">
      <alignment vertical="center"/>
      <protection locked="0"/>
    </xf>
    <xf numFmtId="176" fontId="32" fillId="0" borderId="40" xfId="0" applyNumberFormat="1" applyFont="1" applyBorder="1" applyAlignment="1" applyProtection="1">
      <alignment vertical="center" shrinkToFit="1"/>
    </xf>
    <xf numFmtId="0" fontId="21" fillId="0" borderId="0" xfId="0" applyFont="1" applyBorder="1" applyAlignment="1" applyProtection="1">
      <alignment vertical="center"/>
      <protection locked="0"/>
    </xf>
    <xf numFmtId="0" fontId="21" fillId="0" borderId="0" xfId="0" applyFont="1" applyBorder="1" applyAlignment="1" applyProtection="1">
      <alignment horizontal="center" vertical="center" wrapText="1"/>
      <protection locked="0"/>
    </xf>
    <xf numFmtId="0" fontId="21" fillId="0" borderId="0" xfId="0" applyFont="1" applyBorder="1" applyProtection="1">
      <alignment vertical="center"/>
      <protection locked="0"/>
    </xf>
    <xf numFmtId="181" fontId="21" fillId="0" borderId="79" xfId="0" applyNumberFormat="1" applyFont="1" applyFill="1" applyBorder="1" applyAlignment="1" applyProtection="1">
      <alignment horizontal="right" vertical="center" shrinkToFit="1"/>
    </xf>
    <xf numFmtId="181" fontId="21" fillId="0" borderId="29" xfId="0" applyNumberFormat="1" applyFont="1" applyFill="1" applyBorder="1" applyAlignment="1" applyProtection="1">
      <alignment horizontal="right" vertical="center" shrinkToFit="1"/>
    </xf>
    <xf numFmtId="0" fontId="20" fillId="9" borderId="29" xfId="0" applyFont="1" applyFill="1" applyBorder="1">
      <alignment vertical="center"/>
    </xf>
    <xf numFmtId="0" fontId="25" fillId="8" borderId="5" xfId="0" applyFont="1" applyFill="1" applyBorder="1" applyAlignment="1" applyProtection="1">
      <alignment horizontal="center" vertical="center" wrapText="1"/>
      <protection locked="0"/>
    </xf>
    <xf numFmtId="0" fontId="25" fillId="8" borderId="7" xfId="0" applyFont="1" applyFill="1" applyBorder="1" applyAlignment="1" applyProtection="1">
      <alignment horizontal="center" vertical="center" wrapText="1"/>
      <protection locked="0"/>
    </xf>
    <xf numFmtId="183" fontId="21" fillId="9" borderId="5" xfId="0" applyNumberFormat="1" applyFont="1" applyFill="1" applyBorder="1" applyAlignment="1">
      <alignment horizontal="right" vertical="center" shrinkToFit="1"/>
    </xf>
    <xf numFmtId="183" fontId="21" fillId="9" borderId="3" xfId="0" applyNumberFormat="1" applyFont="1" applyFill="1" applyBorder="1" applyAlignment="1">
      <alignment horizontal="right" vertical="center" shrinkToFit="1"/>
    </xf>
    <xf numFmtId="183" fontId="21" fillId="0" borderId="5" xfId="0" applyNumberFormat="1" applyFont="1" applyFill="1" applyBorder="1" applyAlignment="1">
      <alignment horizontal="right" vertical="center" shrinkToFit="1"/>
    </xf>
    <xf numFmtId="183" fontId="21" fillId="0" borderId="3" xfId="0" applyNumberFormat="1" applyFont="1" applyFill="1" applyBorder="1" applyAlignment="1">
      <alignment horizontal="right" vertical="center" shrinkToFit="1"/>
    </xf>
    <xf numFmtId="0" fontId="21" fillId="2" borderId="4" xfId="0" applyFont="1" applyFill="1" applyBorder="1" applyAlignment="1">
      <alignment horizontal="left" vertical="center"/>
    </xf>
    <xf numFmtId="176" fontId="21" fillId="2" borderId="127" xfId="0" applyNumberFormat="1" applyFont="1" applyFill="1" applyBorder="1" applyAlignment="1" applyProtection="1">
      <alignment horizontal="right" vertical="center" shrinkToFit="1"/>
    </xf>
    <xf numFmtId="0" fontId="21" fillId="2" borderId="28" xfId="0" applyFont="1" applyFill="1" applyBorder="1" applyAlignment="1">
      <alignment horizontal="left" vertical="center"/>
    </xf>
    <xf numFmtId="0" fontId="24" fillId="8" borderId="4" xfId="0" applyFont="1" applyFill="1" applyBorder="1" applyAlignment="1" applyProtection="1">
      <alignment horizontal="center" vertical="center" wrapText="1"/>
      <protection locked="0"/>
    </xf>
    <xf numFmtId="0" fontId="24" fillId="8" borderId="28" xfId="0" applyFont="1" applyFill="1" applyBorder="1" applyAlignment="1" applyProtection="1">
      <alignment horizontal="center" vertical="center" wrapText="1"/>
      <protection locked="0"/>
    </xf>
    <xf numFmtId="0" fontId="21" fillId="2" borderId="29" xfId="0" applyFont="1" applyFill="1" applyBorder="1" applyAlignment="1">
      <alignment horizontal="left" vertical="center"/>
    </xf>
    <xf numFmtId="0" fontId="24" fillId="8" borderId="29" xfId="0" applyFont="1" applyFill="1" applyBorder="1" applyAlignment="1" applyProtection="1">
      <alignment horizontal="center" vertical="center" wrapText="1"/>
      <protection locked="0"/>
    </xf>
    <xf numFmtId="0" fontId="21" fillId="0" borderId="5" xfId="0" applyNumberFormat="1" applyFont="1" applyFill="1" applyBorder="1" applyAlignment="1" applyProtection="1">
      <alignment horizontal="center" vertical="center"/>
      <protection locked="0"/>
    </xf>
    <xf numFmtId="0" fontId="24" fillId="12" borderId="129" xfId="0" applyFont="1" applyFill="1" applyBorder="1" applyProtection="1">
      <alignment vertical="center"/>
      <protection locked="0"/>
    </xf>
    <xf numFmtId="0" fontId="24" fillId="5" borderId="129" xfId="0" applyFont="1" applyFill="1" applyBorder="1" applyProtection="1">
      <alignment vertical="center"/>
      <protection locked="0"/>
    </xf>
    <xf numFmtId="0" fontId="24" fillId="9" borderId="99" xfId="0" applyFont="1" applyFill="1" applyBorder="1" applyProtection="1">
      <alignment vertical="center"/>
      <protection locked="0"/>
    </xf>
    <xf numFmtId="0" fontId="24" fillId="2" borderId="44" xfId="0" applyFont="1" applyFill="1" applyBorder="1" applyAlignment="1" applyProtection="1">
      <alignment vertical="center"/>
      <protection locked="0"/>
    </xf>
    <xf numFmtId="0" fontId="22" fillId="0" borderId="51" xfId="0" applyFont="1" applyFill="1" applyBorder="1" applyAlignment="1" applyProtection="1">
      <alignment horizontal="left" vertical="center" wrapText="1"/>
      <protection locked="0"/>
    </xf>
    <xf numFmtId="0" fontId="22" fillId="12" borderId="49" xfId="0" applyFont="1" applyFill="1" applyBorder="1" applyProtection="1">
      <alignment vertical="center"/>
      <protection locked="0"/>
    </xf>
    <xf numFmtId="0" fontId="22" fillId="2" borderId="0" xfId="0" applyFont="1" applyFill="1" applyBorder="1" applyAlignment="1" applyProtection="1">
      <alignment vertical="center" wrapText="1"/>
      <protection locked="0"/>
    </xf>
    <xf numFmtId="0" fontId="21" fillId="8" borderId="3" xfId="0" applyNumberFormat="1" applyFont="1" applyFill="1" applyBorder="1" applyAlignment="1" applyProtection="1">
      <alignment vertical="center"/>
      <protection locked="0"/>
    </xf>
    <xf numFmtId="0" fontId="21" fillId="0" borderId="36" xfId="0" applyFont="1" applyBorder="1" applyAlignment="1" applyProtection="1">
      <alignment horizontal="center" vertical="center" wrapText="1"/>
      <protection locked="0"/>
    </xf>
    <xf numFmtId="176" fontId="21" fillId="0" borderId="37" xfId="0" applyNumberFormat="1" applyFont="1" applyBorder="1" applyAlignment="1" applyProtection="1">
      <alignment horizontal="right" vertical="center" wrapText="1"/>
      <protection locked="0"/>
    </xf>
    <xf numFmtId="176" fontId="21" fillId="0" borderId="51" xfId="0" applyNumberFormat="1" applyFont="1" applyBorder="1" applyAlignment="1" applyProtection="1">
      <alignment vertical="center" shrinkToFit="1"/>
    </xf>
    <xf numFmtId="0" fontId="21" fillId="8" borderId="5" xfId="0" applyFont="1" applyFill="1" applyBorder="1" applyAlignment="1" applyProtection="1">
      <alignment horizontal="center" vertical="center"/>
      <protection locked="0"/>
    </xf>
    <xf numFmtId="0" fontId="21" fillId="0" borderId="0" xfId="0" applyFont="1" applyAlignment="1" applyProtection="1">
      <alignment horizontal="right" vertical="center"/>
      <protection locked="0"/>
    </xf>
    <xf numFmtId="0" fontId="24" fillId="12" borderId="5"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176" fontId="21" fillId="12" borderId="127" xfId="0" applyNumberFormat="1" applyFont="1" applyFill="1" applyBorder="1" applyAlignment="1" applyProtection="1">
      <alignment horizontal="right" vertical="center" shrinkToFit="1"/>
    </xf>
    <xf numFmtId="0" fontId="21" fillId="0" borderId="0" xfId="0" applyFont="1" applyAlignment="1" applyProtection="1">
      <alignment horizontal="left" vertical="top" wrapText="1"/>
      <protection locked="0"/>
    </xf>
    <xf numFmtId="0" fontId="21" fillId="5" borderId="4" xfId="0" applyFont="1" applyFill="1" applyBorder="1" applyAlignment="1" applyProtection="1">
      <alignment horizontal="left" vertical="center"/>
      <protection locked="0"/>
    </xf>
    <xf numFmtId="0" fontId="21" fillId="9" borderId="4" xfId="0" applyFont="1" applyFill="1" applyBorder="1" applyAlignment="1" applyProtection="1">
      <alignment vertical="center"/>
      <protection locked="0"/>
    </xf>
    <xf numFmtId="0" fontId="25" fillId="2" borderId="4" xfId="0" applyFont="1" applyFill="1" applyBorder="1" applyAlignment="1">
      <alignment horizontal="left" vertical="center" wrapText="1"/>
    </xf>
    <xf numFmtId="0" fontId="25" fillId="0" borderId="5" xfId="0" applyFont="1" applyFill="1" applyBorder="1" applyAlignment="1">
      <alignment horizontal="center" vertical="center" wrapText="1"/>
    </xf>
    <xf numFmtId="0" fontId="25" fillId="0" borderId="7" xfId="0" applyFont="1" applyFill="1" applyBorder="1" applyAlignment="1">
      <alignment horizontal="center" vertical="center" wrapText="1"/>
    </xf>
    <xf numFmtId="38" fontId="32" fillId="8" borderId="127" xfId="5" applyFont="1" applyFill="1" applyBorder="1" applyAlignment="1">
      <alignment horizontal="right" vertical="center"/>
    </xf>
    <xf numFmtId="38" fontId="32" fillId="2" borderId="6" xfId="5" applyFont="1" applyFill="1" applyBorder="1" applyAlignment="1">
      <alignment horizontal="right" vertical="center"/>
    </xf>
    <xf numFmtId="38" fontId="32" fillId="0" borderId="3" xfId="5" applyFont="1" applyFill="1" applyBorder="1" applyAlignment="1">
      <alignment horizontal="right" vertical="center"/>
    </xf>
    <xf numFmtId="0" fontId="25" fillId="2" borderId="28" xfId="0" applyFont="1" applyFill="1" applyBorder="1" applyAlignment="1">
      <alignment horizontal="left" vertical="center" wrapText="1"/>
    </xf>
    <xf numFmtId="0" fontId="25" fillId="0" borderId="34" xfId="0" applyFont="1" applyBorder="1" applyAlignment="1">
      <alignment horizontal="left" vertical="center" wrapText="1"/>
    </xf>
    <xf numFmtId="0" fontId="25" fillId="0" borderId="41" xfId="0" applyFont="1" applyBorder="1" applyAlignment="1">
      <alignment horizontal="left" vertical="center"/>
    </xf>
    <xf numFmtId="176" fontId="32" fillId="2" borderId="127"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17" fillId="0" borderId="48" xfId="0" applyFont="1" applyBorder="1">
      <alignment vertical="center"/>
    </xf>
    <xf numFmtId="0" fontId="25" fillId="0" borderId="5" xfId="0" applyFont="1" applyBorder="1" applyAlignment="1">
      <alignment horizontal="left" vertical="center" wrapText="1"/>
    </xf>
    <xf numFmtId="0" fontId="25" fillId="0" borderId="7" xfId="0" applyFont="1" applyBorder="1" applyAlignment="1">
      <alignment horizontal="left" vertical="center"/>
    </xf>
    <xf numFmtId="0" fontId="25" fillId="2" borderId="29" xfId="0" applyFont="1" applyFill="1" applyBorder="1" applyAlignment="1">
      <alignment horizontal="left" vertical="center" wrapText="1"/>
    </xf>
    <xf numFmtId="0" fontId="17" fillId="0" borderId="79" xfId="0" applyFont="1" applyBorder="1">
      <alignment vertical="center"/>
    </xf>
    <xf numFmtId="0" fontId="35" fillId="0" borderId="0" xfId="0" applyFont="1" applyBorder="1" applyAlignment="1" applyProtection="1">
      <alignment vertical="center" wrapText="1"/>
      <protection locked="0"/>
    </xf>
    <xf numFmtId="0" fontId="0" fillId="0" borderId="0" xfId="0" applyFont="1" applyAlignment="1">
      <alignment vertical="center"/>
    </xf>
    <xf numFmtId="0" fontId="0" fillId="0" borderId="0" xfId="0" applyFont="1" applyAlignment="1">
      <alignment horizontal="left" vertical="center"/>
    </xf>
    <xf numFmtId="0" fontId="0" fillId="0" borderId="52" xfId="0" applyFont="1" applyBorder="1" applyAlignment="1">
      <alignment horizontal="center" vertical="center"/>
    </xf>
    <xf numFmtId="0" fontId="0" fillId="0" borderId="151" xfId="0" applyFont="1" applyBorder="1">
      <alignment vertical="center"/>
    </xf>
    <xf numFmtId="0" fontId="0" fillId="0" borderId="152" xfId="0" applyFont="1" applyBorder="1">
      <alignment vertical="center"/>
    </xf>
    <xf numFmtId="0" fontId="60" fillId="0" borderId="39" xfId="0" applyFont="1" applyBorder="1" applyAlignment="1">
      <alignment vertical="center"/>
    </xf>
    <xf numFmtId="0" fontId="60" fillId="0" borderId="40" xfId="0" applyFont="1" applyBorder="1" applyAlignment="1">
      <alignment vertical="center"/>
    </xf>
  </cellXfs>
  <cellStyles count="6">
    <cellStyle name="パーセント 2" xfId="1"/>
    <cellStyle name="桁区切り 2" xfId="2"/>
    <cellStyle name="標準" xfId="0" builtinId="0"/>
    <cellStyle name="標準 2" xfId="3"/>
    <cellStyle name="ハイパーリンク" xfId="4" builtinId="8"/>
    <cellStyle name="桁区切り" xfId="5" builtinId="6"/>
  </cellStyles>
  <dxfs count="12">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ont>
        <strike val="0"/>
        <color theme="1"/>
      </font>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externalLink" Target="externalLinks/externalLink3.xml" /><Relationship Id="rId10" Type="http://schemas.openxmlformats.org/officeDocument/2006/relationships/externalLink" Target="externalLinks/externalLink4.xml" /><Relationship Id="rId11" Type="http://schemas.openxmlformats.org/officeDocument/2006/relationships/externalLink" Target="externalLinks/externalLink5.xml" /><Relationship Id="rId12" Type="http://schemas.openxmlformats.org/officeDocument/2006/relationships/externalLink" Target="externalLinks/externalLink6.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1777365</xdr:colOff>
      <xdr:row>9</xdr:row>
      <xdr:rowOff>62230</xdr:rowOff>
    </xdr:from>
    <xdr:to xmlns:xdr="http://schemas.openxmlformats.org/drawingml/2006/spreadsheetDrawing">
      <xdr:col>4</xdr:col>
      <xdr:colOff>1827530</xdr:colOff>
      <xdr:row>16</xdr:row>
      <xdr:rowOff>107950</xdr:rowOff>
    </xdr:to>
    <xdr:grpSp>
      <xdr:nvGrpSpPr>
        <xdr:cNvPr id="2" name="グループ化 1"/>
        <xdr:cNvGrpSpPr/>
      </xdr:nvGrpSpPr>
      <xdr:grpSpPr>
        <a:xfrm>
          <a:off x="1777365" y="4199255"/>
          <a:ext cx="9403715" cy="1748155"/>
          <a:chOff x="97972" y="4260273"/>
          <a:chExt cx="8755084" cy="1789215"/>
        </a:xfrm>
      </xdr:grpSpPr>
      <xdr:sp macro="" textlink="">
        <xdr:nvSpPr>
          <xdr:cNvPr id="3" name="四角形: 角を丸くする 2"/>
          <xdr:cNvSpPr/>
        </xdr:nvSpPr>
        <xdr:spPr>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xdr:cNvSpPr/>
        </xdr:nvSpPr>
        <xdr:spPr>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xdr:cNvSpPr/>
        </xdr:nvSpPr>
        <xdr:spPr>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xdr:cNvSpPr/>
        </xdr:nvSpPr>
        <xdr:spPr>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xdr:cNvSpPr/>
        </xdr:nvSpPr>
        <xdr:spPr>
          <a:xfrm>
            <a:off x="2565068" y="4932218"/>
            <a:ext cx="1493323" cy="380010"/>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FF" a14:legacySpreadsheetColorIndex="39"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sp macro="" textlink="">
        <xdr:nvSpPr>
          <xdr:cNvPr id="9" name="四角形: 角を丸くする 8"/>
          <xdr:cNvSpPr/>
        </xdr:nvSpPr>
        <xdr:spPr>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xdr:cNvSpPr/>
        </xdr:nvSpPr>
        <xdr:spPr>
          <a:xfrm>
            <a:off x="5797136" y="4932218"/>
            <a:ext cx="1502229" cy="380010"/>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FF" a14:legacySpreadsheetColorIndex="39"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sp macro="" textlink="">
        <xdr:nvSpPr>
          <xdr:cNvPr id="11" name="テキスト ボックス 10"/>
          <xdr:cNvSpPr txBox="1"/>
        </xdr:nvSpPr>
        <xdr:spPr>
          <a:xfrm>
            <a:off x="2543300" y="5333998"/>
            <a:ext cx="1420774" cy="35907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xdr:cNvSpPr txBox="1"/>
        </xdr:nvSpPr>
        <xdr:spPr>
          <a:xfrm>
            <a:off x="5764482" y="5333998"/>
            <a:ext cx="1420774" cy="35907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23</xdr:col>
      <xdr:colOff>629285</xdr:colOff>
      <xdr:row>1</xdr:row>
      <xdr:rowOff>227965</xdr:rowOff>
    </xdr:from>
    <xdr:to xmlns:xdr="http://schemas.openxmlformats.org/drawingml/2006/spreadsheetDrawing">
      <xdr:col>26</xdr:col>
      <xdr:colOff>791210</xdr:colOff>
      <xdr:row>7</xdr:row>
      <xdr:rowOff>123825</xdr:rowOff>
    </xdr:to>
    <xdr:grpSp>
      <xdr:nvGrpSpPr>
        <xdr:cNvPr id="7" name="グループ化 6"/>
        <xdr:cNvGrpSpPr/>
      </xdr:nvGrpSpPr>
      <xdr:grpSpPr>
        <a:xfrm>
          <a:off x="6915785" y="483235"/>
          <a:ext cx="5305425" cy="1427480"/>
          <a:chOff x="6172200" y="2790824"/>
          <a:chExt cx="5086350" cy="1381126"/>
        </a:xfrm>
      </xdr:grpSpPr>
      <xdr:sp macro="" textlink="">
        <xdr:nvSpPr>
          <xdr:cNvPr id="13" name="正方形/長方形 12"/>
          <xdr:cNvSpPr/>
        </xdr:nvSpPr>
        <xdr:spPr>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xdr:cNvSpPr/>
        </xdr:nvSpPr>
        <xdr:spPr>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xdr:cNvSpPr/>
        </xdr:nvSpPr>
        <xdr:spPr>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xdr:cNvSpPr/>
        </xdr:nvSpPr>
        <xdr:spPr>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23</xdr:col>
      <xdr:colOff>629285</xdr:colOff>
      <xdr:row>1</xdr:row>
      <xdr:rowOff>227965</xdr:rowOff>
    </xdr:from>
    <xdr:to xmlns:xdr="http://schemas.openxmlformats.org/drawingml/2006/spreadsheetDrawing">
      <xdr:col>26</xdr:col>
      <xdr:colOff>1085215</xdr:colOff>
      <xdr:row>8</xdr:row>
      <xdr:rowOff>48260</xdr:rowOff>
    </xdr:to>
    <xdr:sp macro="" textlink="">
      <xdr:nvSpPr>
        <xdr:cNvPr id="9" name="正方形/長方形 8"/>
        <xdr:cNvSpPr/>
      </xdr:nvSpPr>
      <xdr:spPr>
        <a:xfrm>
          <a:off x="6915785" y="483235"/>
          <a:ext cx="5599430" cy="160718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mlns:xdr="http://schemas.openxmlformats.org/drawingml/2006/spreadsheetDrawing">
      <xdr:col>23</xdr:col>
      <xdr:colOff>876935</xdr:colOff>
      <xdr:row>4</xdr:row>
      <xdr:rowOff>238125</xdr:rowOff>
    </xdr:from>
    <xdr:to xmlns:xdr="http://schemas.openxmlformats.org/drawingml/2006/spreadsheetDrawing">
      <xdr:col>23</xdr:col>
      <xdr:colOff>1206500</xdr:colOff>
      <xdr:row>5</xdr:row>
      <xdr:rowOff>133350</xdr:rowOff>
    </xdr:to>
    <xdr:sp macro="" textlink="">
      <xdr:nvSpPr>
        <xdr:cNvPr id="22" name="正方形/長方形 21"/>
        <xdr:cNvSpPr/>
      </xdr:nvSpPr>
      <xdr:spPr>
        <a:xfrm>
          <a:off x="7163435" y="1259205"/>
          <a:ext cx="329565" cy="15049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51</xdr:row>
          <xdr:rowOff>161925</xdr:rowOff>
        </xdr:from>
        <xdr:to xmlns:xdr="http://schemas.openxmlformats.org/drawingml/2006/spreadsheetDrawing">
          <xdr:col>3</xdr:col>
          <xdr:colOff>28575</xdr:colOff>
          <xdr:row>53</xdr:row>
          <xdr:rowOff>19685</xdr:rowOff>
        </xdr:to>
        <xdr:sp textlink="">
          <xdr:nvSpPr>
            <xdr:cNvPr id="15463" name="チェック 103" hidden="1">
              <a:extLst>
                <a:ext uri="{63B3BB69-23CF-44E3-9099-C40C66FF867C}">
                  <a14:compatExt spid="_x0000_s15463"/>
                </a:ext>
              </a:extLst>
            </xdr:cNvPr>
            <xdr:cNvSpPr>
              <a:spLocks noRot="1" noChangeShapeType="1"/>
            </xdr:cNvSpPr>
          </xdr:nvSpPr>
          <xdr:spPr>
            <a:xfrm>
              <a:off x="409575" y="10791825"/>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52</xdr:row>
          <xdr:rowOff>180975</xdr:rowOff>
        </xdr:from>
        <xdr:to xmlns:xdr="http://schemas.openxmlformats.org/drawingml/2006/spreadsheetDrawing">
          <xdr:col>3</xdr:col>
          <xdr:colOff>28575</xdr:colOff>
          <xdr:row>54</xdr:row>
          <xdr:rowOff>37465</xdr:rowOff>
        </xdr:to>
        <xdr:sp textlink="">
          <xdr:nvSpPr>
            <xdr:cNvPr id="15464" name="チェック 104" hidden="1">
              <a:extLst>
                <a:ext uri="{63B3BB69-23CF-44E3-9099-C40C66FF867C}">
                  <a14:compatExt spid="_x0000_s15464"/>
                </a:ext>
              </a:extLst>
            </xdr:cNvPr>
            <xdr:cNvSpPr>
              <a:spLocks noRot="1" noChangeShapeType="1"/>
            </xdr:cNvSpPr>
          </xdr:nvSpPr>
          <xdr:spPr>
            <a:xfrm>
              <a:off x="409575" y="11001375"/>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54</xdr:row>
          <xdr:rowOff>57785</xdr:rowOff>
        </xdr:from>
        <xdr:to xmlns:xdr="http://schemas.openxmlformats.org/drawingml/2006/spreadsheetDrawing">
          <xdr:col>3</xdr:col>
          <xdr:colOff>28575</xdr:colOff>
          <xdr:row>54</xdr:row>
          <xdr:rowOff>295910</xdr:rowOff>
        </xdr:to>
        <xdr:sp textlink="">
          <xdr:nvSpPr>
            <xdr:cNvPr id="15465" name="チェック 105" hidden="1">
              <a:extLst>
                <a:ext uri="{63B3BB69-23CF-44E3-9099-C40C66FF867C}">
                  <a14:compatExt spid="_x0000_s15465"/>
                </a:ext>
              </a:extLst>
            </xdr:cNvPr>
            <xdr:cNvSpPr>
              <a:spLocks noRot="1" noChangeShapeType="1"/>
            </xdr:cNvSpPr>
          </xdr:nvSpPr>
          <xdr:spPr>
            <a:xfrm>
              <a:off x="409575" y="1125918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54</xdr:row>
          <xdr:rowOff>314960</xdr:rowOff>
        </xdr:from>
        <xdr:to xmlns:xdr="http://schemas.openxmlformats.org/drawingml/2006/spreadsheetDrawing">
          <xdr:col>3</xdr:col>
          <xdr:colOff>28575</xdr:colOff>
          <xdr:row>56</xdr:row>
          <xdr:rowOff>19050</xdr:rowOff>
        </xdr:to>
        <xdr:sp textlink="">
          <xdr:nvSpPr>
            <xdr:cNvPr id="15467" name="チェック 107" hidden="1">
              <a:extLst>
                <a:ext uri="{63B3BB69-23CF-44E3-9099-C40C66FF867C}">
                  <a14:compatExt spid="_x0000_s15467"/>
                </a:ext>
              </a:extLst>
            </xdr:cNvPr>
            <xdr:cNvSpPr>
              <a:spLocks noRot="1" noChangeShapeType="1"/>
            </xdr:cNvSpPr>
          </xdr:nvSpPr>
          <xdr:spPr>
            <a:xfrm>
              <a:off x="409575" y="11516360"/>
              <a:ext cx="228600" cy="237490"/>
            </a:xfrm>
            <a:prstGeom prst="rect"/>
          </xdr:spPr>
        </xdr:sp>
        <xdr:clientData/>
      </xdr:twoCellAnchor>
    </mc:Choice>
    <mc:Fallback/>
  </mc:AlternateContent>
  <xdr:oneCellAnchor>
    <xdr:from xmlns:xdr="http://schemas.openxmlformats.org/drawingml/2006/spreadsheetDrawing">
      <xdr:col>14</xdr:col>
      <xdr:colOff>119380</xdr:colOff>
      <xdr:row>28</xdr:row>
      <xdr:rowOff>273685</xdr:rowOff>
    </xdr:from>
    <xdr:ext cx="518795" cy="191135"/>
    <xdr:sp macro="" textlink="">
      <xdr:nvSpPr>
        <xdr:cNvPr id="2" name="正方形/長方形 1"/>
        <xdr:cNvSpPr/>
      </xdr:nvSpPr>
      <xdr:spPr>
        <a:xfrm>
          <a:off x="2881630" y="6007735"/>
          <a:ext cx="518795" cy="1911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21</xdr:col>
      <xdr:colOff>116205</xdr:colOff>
      <xdr:row>28</xdr:row>
      <xdr:rowOff>272415</xdr:rowOff>
    </xdr:from>
    <xdr:ext cx="523240" cy="191770"/>
    <xdr:sp macro="" textlink="">
      <xdr:nvSpPr>
        <xdr:cNvPr id="10" name="正方形/長方形 9"/>
        <xdr:cNvSpPr/>
      </xdr:nvSpPr>
      <xdr:spPr>
        <a:xfrm>
          <a:off x="4211955" y="6006465"/>
          <a:ext cx="523240" cy="1917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mlns:xdr="http://schemas.openxmlformats.org/drawingml/2006/spreadsheetDrawing">
      <xdr:col>39</xdr:col>
      <xdr:colOff>353695</xdr:colOff>
      <xdr:row>2</xdr:row>
      <xdr:rowOff>53975</xdr:rowOff>
    </xdr:from>
    <xdr:to xmlns:xdr="http://schemas.openxmlformats.org/drawingml/2006/spreadsheetDrawing">
      <xdr:col>46</xdr:col>
      <xdr:colOff>414020</xdr:colOff>
      <xdr:row>11</xdr:row>
      <xdr:rowOff>138430</xdr:rowOff>
    </xdr:to>
    <xdr:grpSp>
      <xdr:nvGrpSpPr>
        <xdr:cNvPr id="21" name="グループ化 20"/>
        <xdr:cNvGrpSpPr/>
      </xdr:nvGrpSpPr>
      <xdr:grpSpPr>
        <a:xfrm>
          <a:off x="8249920" y="396875"/>
          <a:ext cx="4879975" cy="1579880"/>
          <a:chOff x="6172200" y="2790824"/>
          <a:chExt cx="5086350" cy="1533790"/>
        </a:xfrm>
      </xdr:grpSpPr>
      <xdr:sp macro="" textlink="">
        <xdr:nvSpPr>
          <xdr:cNvPr id="22" name="正方形/長方形 21"/>
          <xdr:cNvSpPr/>
        </xdr:nvSpPr>
        <xdr:spPr>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xdr:cNvSpPr/>
        </xdr:nvSpPr>
        <xdr:spPr>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xdr:cNvSpPr/>
        </xdr:nvSpPr>
        <xdr:spPr>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xdr:cNvSpPr/>
        </xdr:nvSpPr>
        <xdr:spPr>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43</xdr:row>
          <xdr:rowOff>19050</xdr:rowOff>
        </xdr:from>
        <xdr:to xmlns:xdr="http://schemas.openxmlformats.org/drawingml/2006/spreadsheetDrawing">
          <xdr:col>13</xdr:col>
          <xdr:colOff>0</xdr:colOff>
          <xdr:row>43</xdr:row>
          <xdr:rowOff>180975</xdr:rowOff>
        </xdr:to>
        <xdr:sp textlink="">
          <xdr:nvSpPr>
            <xdr:cNvPr id="15472" name="チェック 112" hidden="1">
              <a:extLst>
                <a:ext uri="{63B3BB69-23CF-44E3-9099-C40C66FF867C}">
                  <a14:compatExt spid="_x0000_s15472"/>
                </a:ext>
              </a:extLst>
            </xdr:cNvPr>
            <xdr:cNvSpPr>
              <a:spLocks noRot="1" noChangeAspect="1" noChangeShapeType="1"/>
            </xdr:cNvSpPr>
          </xdr:nvSpPr>
          <xdr:spPr>
            <a:xfrm>
              <a:off x="2190750" y="9163050"/>
              <a:ext cx="3810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44</xdr:row>
          <xdr:rowOff>9525</xdr:rowOff>
        </xdr:from>
        <xdr:to xmlns:xdr="http://schemas.openxmlformats.org/drawingml/2006/spreadsheetDrawing">
          <xdr:col>12</xdr:col>
          <xdr:colOff>0</xdr:colOff>
          <xdr:row>44</xdr:row>
          <xdr:rowOff>180975</xdr:rowOff>
        </xdr:to>
        <xdr:sp textlink="">
          <xdr:nvSpPr>
            <xdr:cNvPr id="15473" name="チェック 113" hidden="1">
              <a:extLst>
                <a:ext uri="{63B3BB69-23CF-44E3-9099-C40C66FF867C}">
                  <a14:compatExt spid="_x0000_s15473"/>
                </a:ext>
              </a:extLst>
            </xdr:cNvPr>
            <xdr:cNvSpPr>
              <a:spLocks noRot="1" noChangeAspect="1" noChangeShapeType="1"/>
            </xdr:cNvSpPr>
          </xdr:nvSpPr>
          <xdr:spPr>
            <a:xfrm>
              <a:off x="2190750" y="9353550"/>
              <a:ext cx="1905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45</xdr:row>
          <xdr:rowOff>9525</xdr:rowOff>
        </xdr:from>
        <xdr:to xmlns:xdr="http://schemas.openxmlformats.org/drawingml/2006/spreadsheetDrawing">
          <xdr:col>12</xdr:col>
          <xdr:colOff>0</xdr:colOff>
          <xdr:row>45</xdr:row>
          <xdr:rowOff>180975</xdr:rowOff>
        </xdr:to>
        <xdr:sp textlink="">
          <xdr:nvSpPr>
            <xdr:cNvPr id="15474" name="チェック 114" hidden="1">
              <a:extLst>
                <a:ext uri="{63B3BB69-23CF-44E3-9099-C40C66FF867C}">
                  <a14:compatExt spid="_x0000_s15474"/>
                </a:ext>
              </a:extLst>
            </xdr:cNvPr>
            <xdr:cNvSpPr>
              <a:spLocks noRot="1" noChangeAspect="1" noChangeShapeType="1"/>
            </xdr:cNvSpPr>
          </xdr:nvSpPr>
          <xdr:spPr>
            <a:xfrm>
              <a:off x="2190750" y="9553575"/>
              <a:ext cx="1905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88</xdr:row>
          <xdr:rowOff>142875</xdr:rowOff>
        </xdr:from>
        <xdr:to xmlns:xdr="http://schemas.openxmlformats.org/drawingml/2006/spreadsheetDrawing">
          <xdr:col>5</xdr:col>
          <xdr:colOff>19050</xdr:colOff>
          <xdr:row>100</xdr:row>
          <xdr:rowOff>28575</xdr:rowOff>
        </xdr:to>
        <xdr:grpSp>
          <xdr:nvGrpSpPr>
            <xdr:cNvPr id="27" name="Group 41"/>
            <xdr:cNvGrpSpPr/>
          </xdr:nvGrpSpPr>
          <xdr:grpSpPr>
            <a:xfrm>
              <a:off x="857250" y="18697575"/>
              <a:ext cx="190500" cy="21050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75</xdr:row>
          <xdr:rowOff>0</xdr:rowOff>
        </xdr:from>
        <xdr:to xmlns:xdr="http://schemas.openxmlformats.org/drawingml/2006/spreadsheetDrawing">
          <xdr:col>4</xdr:col>
          <xdr:colOff>180975</xdr:colOff>
          <xdr:row>76</xdr:row>
          <xdr:rowOff>0</xdr:rowOff>
        </xdr:to>
        <xdr:sp textlink="">
          <xdr:nvSpPr>
            <xdr:cNvPr id="15501" name="チェック 141" hidden="1">
              <a:extLst>
                <a:ext uri="{63B3BB69-23CF-44E3-9099-C40C66FF867C}">
                  <a14:compatExt spid="_x0000_s15501"/>
                </a:ext>
              </a:extLst>
            </xdr:cNvPr>
            <xdr:cNvSpPr>
              <a:spLocks noRot="1" noChangeShapeType="1"/>
            </xdr:cNvSpPr>
          </xdr:nvSpPr>
          <xdr:spPr>
            <a:xfrm>
              <a:off x="819150" y="159162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76</xdr:row>
          <xdr:rowOff>0</xdr:rowOff>
        </xdr:from>
        <xdr:to xmlns:xdr="http://schemas.openxmlformats.org/drawingml/2006/spreadsheetDrawing">
          <xdr:col>4</xdr:col>
          <xdr:colOff>180975</xdr:colOff>
          <xdr:row>77</xdr:row>
          <xdr:rowOff>9525</xdr:rowOff>
        </xdr:to>
        <xdr:sp textlink="">
          <xdr:nvSpPr>
            <xdr:cNvPr id="15502" name="チェック 142" hidden="1">
              <a:extLst>
                <a:ext uri="{63B3BB69-23CF-44E3-9099-C40C66FF867C}">
                  <a14:compatExt spid="_x0000_s15502"/>
                </a:ext>
              </a:extLst>
            </xdr:cNvPr>
            <xdr:cNvSpPr>
              <a:spLocks noRot="1" noChangeShapeType="1"/>
            </xdr:cNvSpPr>
          </xdr:nvSpPr>
          <xdr:spPr>
            <a:xfrm>
              <a:off x="819150" y="160972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77</xdr:row>
          <xdr:rowOff>0</xdr:rowOff>
        </xdr:from>
        <xdr:to xmlns:xdr="http://schemas.openxmlformats.org/drawingml/2006/spreadsheetDrawing">
          <xdr:col>4</xdr:col>
          <xdr:colOff>180975</xdr:colOff>
          <xdr:row>78</xdr:row>
          <xdr:rowOff>9525</xdr:rowOff>
        </xdr:to>
        <xdr:sp textlink="">
          <xdr:nvSpPr>
            <xdr:cNvPr id="15503" name="チェック 143" hidden="1">
              <a:extLst>
                <a:ext uri="{63B3BB69-23CF-44E3-9099-C40C66FF867C}">
                  <a14:compatExt spid="_x0000_s15503"/>
                </a:ext>
              </a:extLst>
            </xdr:cNvPr>
            <xdr:cNvSpPr>
              <a:spLocks noRot="1" noChangeShapeType="1"/>
            </xdr:cNvSpPr>
          </xdr:nvSpPr>
          <xdr:spPr>
            <a:xfrm>
              <a:off x="819150" y="162687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78</xdr:row>
          <xdr:rowOff>0</xdr:rowOff>
        </xdr:from>
        <xdr:to xmlns:xdr="http://schemas.openxmlformats.org/drawingml/2006/spreadsheetDrawing">
          <xdr:col>4</xdr:col>
          <xdr:colOff>180975</xdr:colOff>
          <xdr:row>79</xdr:row>
          <xdr:rowOff>10160</xdr:rowOff>
        </xdr:to>
        <xdr:sp textlink="">
          <xdr:nvSpPr>
            <xdr:cNvPr id="15504" name="チェック 144" hidden="1">
              <a:extLst>
                <a:ext uri="{63B3BB69-23CF-44E3-9099-C40C66FF867C}">
                  <a14:compatExt spid="_x0000_s15504"/>
                </a:ext>
              </a:extLst>
            </xdr:cNvPr>
            <xdr:cNvSpPr>
              <a:spLocks noRot="1" noChangeShapeType="1"/>
            </xdr:cNvSpPr>
          </xdr:nvSpPr>
          <xdr:spPr>
            <a:xfrm>
              <a:off x="819150" y="1644015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79</xdr:row>
          <xdr:rowOff>0</xdr:rowOff>
        </xdr:from>
        <xdr:to xmlns:xdr="http://schemas.openxmlformats.org/drawingml/2006/spreadsheetDrawing">
          <xdr:col>4</xdr:col>
          <xdr:colOff>180975</xdr:colOff>
          <xdr:row>79</xdr:row>
          <xdr:rowOff>180975</xdr:rowOff>
        </xdr:to>
        <xdr:sp textlink="">
          <xdr:nvSpPr>
            <xdr:cNvPr id="15505" name="チェック 145" hidden="1">
              <a:extLst>
                <a:ext uri="{63B3BB69-23CF-44E3-9099-C40C66FF867C}">
                  <a14:compatExt spid="_x0000_s15505"/>
                </a:ext>
              </a:extLst>
            </xdr:cNvPr>
            <xdr:cNvSpPr>
              <a:spLocks noRot="1" noChangeShapeType="1"/>
            </xdr:cNvSpPr>
          </xdr:nvSpPr>
          <xdr:spPr>
            <a:xfrm>
              <a:off x="819150" y="166116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80</xdr:row>
          <xdr:rowOff>0</xdr:rowOff>
        </xdr:from>
        <xdr:to xmlns:xdr="http://schemas.openxmlformats.org/drawingml/2006/spreadsheetDrawing">
          <xdr:col>4</xdr:col>
          <xdr:colOff>180975</xdr:colOff>
          <xdr:row>81</xdr:row>
          <xdr:rowOff>9525</xdr:rowOff>
        </xdr:to>
        <xdr:sp textlink="">
          <xdr:nvSpPr>
            <xdr:cNvPr id="15506" name="チェック 146" hidden="1">
              <a:extLst>
                <a:ext uri="{63B3BB69-23CF-44E3-9099-C40C66FF867C}">
                  <a14:compatExt spid="_x0000_s15506"/>
                </a:ext>
              </a:extLst>
            </xdr:cNvPr>
            <xdr:cNvSpPr>
              <a:spLocks noRot="1" noChangeShapeType="1"/>
            </xdr:cNvSpPr>
          </xdr:nvSpPr>
          <xdr:spPr>
            <a:xfrm>
              <a:off x="819150" y="169259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81</xdr:row>
          <xdr:rowOff>0</xdr:rowOff>
        </xdr:from>
        <xdr:to xmlns:xdr="http://schemas.openxmlformats.org/drawingml/2006/spreadsheetDrawing">
          <xdr:col>4</xdr:col>
          <xdr:colOff>180975</xdr:colOff>
          <xdr:row>82</xdr:row>
          <xdr:rowOff>9525</xdr:rowOff>
        </xdr:to>
        <xdr:sp textlink="">
          <xdr:nvSpPr>
            <xdr:cNvPr id="15507" name="チェック 147" hidden="1">
              <a:extLst>
                <a:ext uri="{63B3BB69-23CF-44E3-9099-C40C66FF867C}">
                  <a14:compatExt spid="_x0000_s15507"/>
                </a:ext>
              </a:extLst>
            </xdr:cNvPr>
            <xdr:cNvSpPr>
              <a:spLocks noRot="1" noChangeShapeType="1"/>
            </xdr:cNvSpPr>
          </xdr:nvSpPr>
          <xdr:spPr>
            <a:xfrm>
              <a:off x="819150" y="170973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82</xdr:row>
          <xdr:rowOff>0</xdr:rowOff>
        </xdr:from>
        <xdr:to xmlns:xdr="http://schemas.openxmlformats.org/drawingml/2006/spreadsheetDrawing">
          <xdr:col>4</xdr:col>
          <xdr:colOff>180975</xdr:colOff>
          <xdr:row>82</xdr:row>
          <xdr:rowOff>180975</xdr:rowOff>
        </xdr:to>
        <xdr:sp textlink="">
          <xdr:nvSpPr>
            <xdr:cNvPr id="15508" name="チェック 148" hidden="1">
              <a:extLst>
                <a:ext uri="{63B3BB69-23CF-44E3-9099-C40C66FF867C}">
                  <a14:compatExt spid="_x0000_s15508"/>
                </a:ext>
              </a:extLst>
            </xdr:cNvPr>
            <xdr:cNvSpPr>
              <a:spLocks noRot="1" noChangeShapeType="1"/>
            </xdr:cNvSpPr>
          </xdr:nvSpPr>
          <xdr:spPr>
            <a:xfrm>
              <a:off x="819150" y="172688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83</xdr:row>
          <xdr:rowOff>0</xdr:rowOff>
        </xdr:from>
        <xdr:to xmlns:xdr="http://schemas.openxmlformats.org/drawingml/2006/spreadsheetDrawing">
          <xdr:col>4</xdr:col>
          <xdr:colOff>180975</xdr:colOff>
          <xdr:row>84</xdr:row>
          <xdr:rowOff>10160</xdr:rowOff>
        </xdr:to>
        <xdr:sp textlink="">
          <xdr:nvSpPr>
            <xdr:cNvPr id="15509" name="チェック 149" hidden="1">
              <a:extLst>
                <a:ext uri="{63B3BB69-23CF-44E3-9099-C40C66FF867C}">
                  <a14:compatExt spid="_x0000_s15509"/>
                </a:ext>
              </a:extLst>
            </xdr:cNvPr>
            <xdr:cNvSpPr>
              <a:spLocks noRot="1" noChangeShapeType="1"/>
            </xdr:cNvSpPr>
          </xdr:nvSpPr>
          <xdr:spPr>
            <a:xfrm>
              <a:off x="819150" y="1746885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84</xdr:row>
          <xdr:rowOff>0</xdr:rowOff>
        </xdr:from>
        <xdr:to xmlns:xdr="http://schemas.openxmlformats.org/drawingml/2006/spreadsheetDrawing">
          <xdr:col>4</xdr:col>
          <xdr:colOff>180975</xdr:colOff>
          <xdr:row>84</xdr:row>
          <xdr:rowOff>181610</xdr:rowOff>
        </xdr:to>
        <xdr:sp textlink="">
          <xdr:nvSpPr>
            <xdr:cNvPr id="15510" name="チェック 150" hidden="1">
              <a:extLst>
                <a:ext uri="{63B3BB69-23CF-44E3-9099-C40C66FF867C}">
                  <a14:compatExt spid="_x0000_s15510"/>
                </a:ext>
              </a:extLst>
            </xdr:cNvPr>
            <xdr:cNvSpPr>
              <a:spLocks noRot="1" noChangeShapeType="1"/>
            </xdr:cNvSpPr>
          </xdr:nvSpPr>
          <xdr:spPr>
            <a:xfrm>
              <a:off x="819150" y="1764030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85</xdr:row>
          <xdr:rowOff>0</xdr:rowOff>
        </xdr:from>
        <xdr:to xmlns:xdr="http://schemas.openxmlformats.org/drawingml/2006/spreadsheetDrawing">
          <xdr:col>4</xdr:col>
          <xdr:colOff>180975</xdr:colOff>
          <xdr:row>86</xdr:row>
          <xdr:rowOff>9525</xdr:rowOff>
        </xdr:to>
        <xdr:sp textlink="">
          <xdr:nvSpPr>
            <xdr:cNvPr id="15511" name="チェック 151" hidden="1">
              <a:extLst>
                <a:ext uri="{63B3BB69-23CF-44E3-9099-C40C66FF867C}">
                  <a14:compatExt spid="_x0000_s15511"/>
                </a:ext>
              </a:extLst>
            </xdr:cNvPr>
            <xdr:cNvSpPr>
              <a:spLocks noRot="1" noChangeShapeType="1"/>
            </xdr:cNvSpPr>
          </xdr:nvSpPr>
          <xdr:spPr>
            <a:xfrm>
              <a:off x="819150" y="179260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86</xdr:row>
          <xdr:rowOff>0</xdr:rowOff>
        </xdr:from>
        <xdr:to xmlns:xdr="http://schemas.openxmlformats.org/drawingml/2006/spreadsheetDrawing">
          <xdr:col>4</xdr:col>
          <xdr:colOff>180975</xdr:colOff>
          <xdr:row>87</xdr:row>
          <xdr:rowOff>10160</xdr:rowOff>
        </xdr:to>
        <xdr:sp textlink="">
          <xdr:nvSpPr>
            <xdr:cNvPr id="15512" name="チェック 152" hidden="1">
              <a:extLst>
                <a:ext uri="{63B3BB69-23CF-44E3-9099-C40C66FF867C}">
                  <a14:compatExt spid="_x0000_s15512"/>
                </a:ext>
              </a:extLst>
            </xdr:cNvPr>
            <xdr:cNvSpPr>
              <a:spLocks noRot="1" noChangeShapeType="1"/>
            </xdr:cNvSpPr>
          </xdr:nvSpPr>
          <xdr:spPr>
            <a:xfrm>
              <a:off x="819150" y="1809750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87</xdr:row>
          <xdr:rowOff>0</xdr:rowOff>
        </xdr:from>
        <xdr:to xmlns:xdr="http://schemas.openxmlformats.org/drawingml/2006/spreadsheetDrawing">
          <xdr:col>4</xdr:col>
          <xdr:colOff>180975</xdr:colOff>
          <xdr:row>87</xdr:row>
          <xdr:rowOff>181610</xdr:rowOff>
        </xdr:to>
        <xdr:sp textlink="">
          <xdr:nvSpPr>
            <xdr:cNvPr id="15513" name="チェック 153" hidden="1">
              <a:extLst>
                <a:ext uri="{63B3BB69-23CF-44E3-9099-C40C66FF867C}">
                  <a14:compatExt spid="_x0000_s15513"/>
                </a:ext>
              </a:extLst>
            </xdr:cNvPr>
            <xdr:cNvSpPr>
              <a:spLocks noRot="1" noChangeShapeType="1"/>
            </xdr:cNvSpPr>
          </xdr:nvSpPr>
          <xdr:spPr>
            <a:xfrm>
              <a:off x="819150" y="1826895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88</xdr:row>
          <xdr:rowOff>0</xdr:rowOff>
        </xdr:from>
        <xdr:to xmlns:xdr="http://schemas.openxmlformats.org/drawingml/2006/spreadsheetDrawing">
          <xdr:col>4</xdr:col>
          <xdr:colOff>180975</xdr:colOff>
          <xdr:row>88</xdr:row>
          <xdr:rowOff>180975</xdr:rowOff>
        </xdr:to>
        <xdr:sp textlink="">
          <xdr:nvSpPr>
            <xdr:cNvPr id="15514" name="チェック 154" hidden="1">
              <a:extLst>
                <a:ext uri="{63B3BB69-23CF-44E3-9099-C40C66FF867C}">
                  <a14:compatExt spid="_x0000_s15514"/>
                </a:ext>
              </a:extLst>
            </xdr:cNvPr>
            <xdr:cNvSpPr>
              <a:spLocks noRot="1" noChangeShapeType="1"/>
            </xdr:cNvSpPr>
          </xdr:nvSpPr>
          <xdr:spPr>
            <a:xfrm>
              <a:off x="819150" y="185547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89</xdr:row>
          <xdr:rowOff>0</xdr:rowOff>
        </xdr:from>
        <xdr:to xmlns:xdr="http://schemas.openxmlformats.org/drawingml/2006/spreadsheetDrawing">
          <xdr:col>4</xdr:col>
          <xdr:colOff>180975</xdr:colOff>
          <xdr:row>90</xdr:row>
          <xdr:rowOff>9525</xdr:rowOff>
        </xdr:to>
        <xdr:sp textlink="">
          <xdr:nvSpPr>
            <xdr:cNvPr id="15515" name="チェック 155" hidden="1">
              <a:extLst>
                <a:ext uri="{63B3BB69-23CF-44E3-9099-C40C66FF867C}">
                  <a14:compatExt spid="_x0000_s15515"/>
                </a:ext>
              </a:extLst>
            </xdr:cNvPr>
            <xdr:cNvSpPr>
              <a:spLocks noRot="1" noChangeShapeType="1"/>
            </xdr:cNvSpPr>
          </xdr:nvSpPr>
          <xdr:spPr>
            <a:xfrm>
              <a:off x="819150" y="187452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90</xdr:row>
          <xdr:rowOff>0</xdr:rowOff>
        </xdr:from>
        <xdr:to xmlns:xdr="http://schemas.openxmlformats.org/drawingml/2006/spreadsheetDrawing">
          <xdr:col>4</xdr:col>
          <xdr:colOff>180975</xdr:colOff>
          <xdr:row>90</xdr:row>
          <xdr:rowOff>180975</xdr:rowOff>
        </xdr:to>
        <xdr:sp textlink="">
          <xdr:nvSpPr>
            <xdr:cNvPr id="15516" name="チェック 156" hidden="1">
              <a:extLst>
                <a:ext uri="{63B3BB69-23CF-44E3-9099-C40C66FF867C}">
                  <a14:compatExt spid="_x0000_s15516"/>
                </a:ext>
              </a:extLst>
            </xdr:cNvPr>
            <xdr:cNvSpPr>
              <a:spLocks noRot="1" noChangeShapeType="1"/>
            </xdr:cNvSpPr>
          </xdr:nvSpPr>
          <xdr:spPr>
            <a:xfrm>
              <a:off x="819150" y="189166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91</xdr:row>
          <xdr:rowOff>0</xdr:rowOff>
        </xdr:from>
        <xdr:to xmlns:xdr="http://schemas.openxmlformats.org/drawingml/2006/spreadsheetDrawing">
          <xdr:col>4</xdr:col>
          <xdr:colOff>180975</xdr:colOff>
          <xdr:row>92</xdr:row>
          <xdr:rowOff>9525</xdr:rowOff>
        </xdr:to>
        <xdr:sp textlink="">
          <xdr:nvSpPr>
            <xdr:cNvPr id="15517" name="チェック 157" hidden="1">
              <a:extLst>
                <a:ext uri="{63B3BB69-23CF-44E3-9099-C40C66FF867C}">
                  <a14:compatExt spid="_x0000_s15517"/>
                </a:ext>
              </a:extLst>
            </xdr:cNvPr>
            <xdr:cNvSpPr>
              <a:spLocks noRot="1" noChangeShapeType="1"/>
            </xdr:cNvSpPr>
          </xdr:nvSpPr>
          <xdr:spPr>
            <a:xfrm>
              <a:off x="819150" y="191166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92</xdr:row>
          <xdr:rowOff>0</xdr:rowOff>
        </xdr:from>
        <xdr:to xmlns:xdr="http://schemas.openxmlformats.org/drawingml/2006/spreadsheetDrawing">
          <xdr:col>4</xdr:col>
          <xdr:colOff>180975</xdr:colOff>
          <xdr:row>92</xdr:row>
          <xdr:rowOff>180975</xdr:rowOff>
        </xdr:to>
        <xdr:sp textlink="">
          <xdr:nvSpPr>
            <xdr:cNvPr id="15518" name="チェック 158" hidden="1">
              <a:extLst>
                <a:ext uri="{63B3BB69-23CF-44E3-9099-C40C66FF867C}">
                  <a14:compatExt spid="_x0000_s15518"/>
                </a:ext>
              </a:extLst>
            </xdr:cNvPr>
            <xdr:cNvSpPr>
              <a:spLocks noRot="1" noChangeShapeType="1"/>
            </xdr:cNvSpPr>
          </xdr:nvSpPr>
          <xdr:spPr>
            <a:xfrm>
              <a:off x="819150" y="192881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93</xdr:row>
          <xdr:rowOff>0</xdr:rowOff>
        </xdr:from>
        <xdr:to xmlns:xdr="http://schemas.openxmlformats.org/drawingml/2006/spreadsheetDrawing">
          <xdr:col>4</xdr:col>
          <xdr:colOff>180975</xdr:colOff>
          <xdr:row>94</xdr:row>
          <xdr:rowOff>9525</xdr:rowOff>
        </xdr:to>
        <xdr:sp textlink="">
          <xdr:nvSpPr>
            <xdr:cNvPr id="15519" name="チェック 159" hidden="1">
              <a:extLst>
                <a:ext uri="{63B3BB69-23CF-44E3-9099-C40C66FF867C}">
                  <a14:compatExt spid="_x0000_s15519"/>
                </a:ext>
              </a:extLst>
            </xdr:cNvPr>
            <xdr:cNvSpPr>
              <a:spLocks noRot="1" noChangeShapeType="1"/>
            </xdr:cNvSpPr>
          </xdr:nvSpPr>
          <xdr:spPr>
            <a:xfrm>
              <a:off x="819150" y="195548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94</xdr:row>
          <xdr:rowOff>0</xdr:rowOff>
        </xdr:from>
        <xdr:to xmlns:xdr="http://schemas.openxmlformats.org/drawingml/2006/spreadsheetDrawing">
          <xdr:col>4</xdr:col>
          <xdr:colOff>180975</xdr:colOff>
          <xdr:row>95</xdr:row>
          <xdr:rowOff>9525</xdr:rowOff>
        </xdr:to>
        <xdr:sp textlink="">
          <xdr:nvSpPr>
            <xdr:cNvPr id="15520" name="チェック 160" hidden="1">
              <a:extLst>
                <a:ext uri="{63B3BB69-23CF-44E3-9099-C40C66FF867C}">
                  <a14:compatExt spid="_x0000_s15520"/>
                </a:ext>
              </a:extLst>
            </xdr:cNvPr>
            <xdr:cNvSpPr>
              <a:spLocks noRot="1" noChangeShapeType="1"/>
            </xdr:cNvSpPr>
          </xdr:nvSpPr>
          <xdr:spPr>
            <a:xfrm>
              <a:off x="819150" y="197262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95</xdr:row>
          <xdr:rowOff>0</xdr:rowOff>
        </xdr:from>
        <xdr:to xmlns:xdr="http://schemas.openxmlformats.org/drawingml/2006/spreadsheetDrawing">
          <xdr:col>4</xdr:col>
          <xdr:colOff>180975</xdr:colOff>
          <xdr:row>96</xdr:row>
          <xdr:rowOff>9525</xdr:rowOff>
        </xdr:to>
        <xdr:sp textlink="">
          <xdr:nvSpPr>
            <xdr:cNvPr id="15521" name="チェック 161" hidden="1">
              <a:extLst>
                <a:ext uri="{63B3BB69-23CF-44E3-9099-C40C66FF867C}">
                  <a14:compatExt spid="_x0000_s15521"/>
                </a:ext>
              </a:extLst>
            </xdr:cNvPr>
            <xdr:cNvSpPr>
              <a:spLocks noRot="1" noChangeShapeType="1"/>
            </xdr:cNvSpPr>
          </xdr:nvSpPr>
          <xdr:spPr>
            <a:xfrm>
              <a:off x="819150" y="198977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96</xdr:row>
          <xdr:rowOff>0</xdr:rowOff>
        </xdr:from>
        <xdr:to xmlns:xdr="http://schemas.openxmlformats.org/drawingml/2006/spreadsheetDrawing">
          <xdr:col>4</xdr:col>
          <xdr:colOff>180975</xdr:colOff>
          <xdr:row>97</xdr:row>
          <xdr:rowOff>9525</xdr:rowOff>
        </xdr:to>
        <xdr:sp textlink="">
          <xdr:nvSpPr>
            <xdr:cNvPr id="15522" name="チェック 162" hidden="1">
              <a:extLst>
                <a:ext uri="{63B3BB69-23CF-44E3-9099-C40C66FF867C}">
                  <a14:compatExt spid="_x0000_s15522"/>
                </a:ext>
              </a:extLst>
            </xdr:cNvPr>
            <xdr:cNvSpPr>
              <a:spLocks noRot="1" noChangeShapeType="1"/>
            </xdr:cNvSpPr>
          </xdr:nvSpPr>
          <xdr:spPr>
            <a:xfrm>
              <a:off x="819150" y="200691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97</xdr:row>
          <xdr:rowOff>0</xdr:rowOff>
        </xdr:from>
        <xdr:to xmlns:xdr="http://schemas.openxmlformats.org/drawingml/2006/spreadsheetDrawing">
          <xdr:col>4</xdr:col>
          <xdr:colOff>180975</xdr:colOff>
          <xdr:row>98</xdr:row>
          <xdr:rowOff>9525</xdr:rowOff>
        </xdr:to>
        <xdr:sp textlink="">
          <xdr:nvSpPr>
            <xdr:cNvPr id="15523" name="チェック 163" hidden="1">
              <a:extLst>
                <a:ext uri="{63B3BB69-23CF-44E3-9099-C40C66FF867C}">
                  <a14:compatExt spid="_x0000_s15523"/>
                </a:ext>
              </a:extLst>
            </xdr:cNvPr>
            <xdr:cNvSpPr>
              <a:spLocks noRot="1" noChangeShapeType="1"/>
            </xdr:cNvSpPr>
          </xdr:nvSpPr>
          <xdr:spPr>
            <a:xfrm>
              <a:off x="819150" y="202406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98</xdr:row>
          <xdr:rowOff>0</xdr:rowOff>
        </xdr:from>
        <xdr:to xmlns:xdr="http://schemas.openxmlformats.org/drawingml/2006/spreadsheetDrawing">
          <xdr:col>4</xdr:col>
          <xdr:colOff>180975</xdr:colOff>
          <xdr:row>99</xdr:row>
          <xdr:rowOff>9525</xdr:rowOff>
        </xdr:to>
        <xdr:sp textlink="">
          <xdr:nvSpPr>
            <xdr:cNvPr id="15524" name="チェック 164" hidden="1">
              <a:extLst>
                <a:ext uri="{63B3BB69-23CF-44E3-9099-C40C66FF867C}">
                  <a14:compatExt spid="_x0000_s15524"/>
                </a:ext>
              </a:extLst>
            </xdr:cNvPr>
            <xdr:cNvSpPr>
              <a:spLocks noRot="1" noChangeShapeType="1"/>
            </xdr:cNvSpPr>
          </xdr:nvSpPr>
          <xdr:spPr>
            <a:xfrm>
              <a:off x="819150" y="20412075"/>
              <a:ext cx="180975" cy="180975"/>
            </a:xfrm>
            <a:prstGeom prst="rect"/>
          </xdr:spPr>
        </xdr:sp>
        <xdr:clientData/>
      </xdr:twoCellAnchor>
    </mc:Choice>
    <mc:Fallback/>
  </mc:AlternateContent>
  <xdr:oneCellAnchor>
    <xdr:from xmlns:xdr="http://schemas.openxmlformats.org/drawingml/2006/spreadsheetDrawing">
      <xdr:col>22</xdr:col>
      <xdr:colOff>0</xdr:colOff>
      <xdr:row>34</xdr:row>
      <xdr:rowOff>0</xdr:rowOff>
    </xdr:from>
    <xdr:ext cx="615315" cy="192405"/>
    <xdr:sp macro="" textlink="">
      <xdr:nvSpPr>
        <xdr:cNvPr id="60" name="正方形/長方形 59"/>
        <xdr:cNvSpPr/>
      </xdr:nvSpPr>
      <xdr:spPr>
        <a:xfrm>
          <a:off x="4286250" y="7172325"/>
          <a:ext cx="61531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34</xdr:row>
      <xdr:rowOff>0</xdr:rowOff>
    </xdr:from>
    <xdr:ext cx="615315" cy="192405"/>
    <xdr:sp macro="" textlink="">
      <xdr:nvSpPr>
        <xdr:cNvPr id="61" name="正方形/長方形 60"/>
        <xdr:cNvSpPr/>
      </xdr:nvSpPr>
      <xdr:spPr>
        <a:xfrm>
          <a:off x="5619750" y="7172325"/>
          <a:ext cx="61531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mlns:xdr="http://schemas.openxmlformats.org/drawingml/2006/spreadsheetDrawing">
      <xdr:col>15</xdr:col>
      <xdr:colOff>0</xdr:colOff>
      <xdr:row>34</xdr:row>
      <xdr:rowOff>0</xdr:rowOff>
    </xdr:from>
    <xdr:ext cx="615315" cy="192405"/>
    <xdr:sp macro="" textlink="">
      <xdr:nvSpPr>
        <xdr:cNvPr id="62" name="正方形/長方形 61"/>
        <xdr:cNvSpPr/>
      </xdr:nvSpPr>
      <xdr:spPr>
        <a:xfrm>
          <a:off x="2952750" y="7172325"/>
          <a:ext cx="61531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33</xdr:row>
      <xdr:rowOff>0</xdr:rowOff>
    </xdr:from>
    <xdr:ext cx="322580" cy="175895"/>
    <xdr:sp macro="" textlink="">
      <xdr:nvSpPr>
        <xdr:cNvPr id="75" name="正方形/長方形 74"/>
        <xdr:cNvSpPr/>
      </xdr:nvSpPr>
      <xdr:spPr>
        <a:xfrm>
          <a:off x="2952750" y="6886575"/>
          <a:ext cx="322580" cy="175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30</xdr:row>
      <xdr:rowOff>0</xdr:rowOff>
    </xdr:from>
    <xdr:ext cx="293370" cy="161290"/>
    <xdr:sp macro="" textlink="">
      <xdr:nvSpPr>
        <xdr:cNvPr id="76" name="正方形/長方形 75"/>
        <xdr:cNvSpPr/>
      </xdr:nvSpPr>
      <xdr:spPr>
        <a:xfrm>
          <a:off x="2952750" y="63055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30</xdr:row>
      <xdr:rowOff>0</xdr:rowOff>
    </xdr:from>
    <xdr:ext cx="293370" cy="161290"/>
    <xdr:sp macro="" textlink="">
      <xdr:nvSpPr>
        <xdr:cNvPr id="77" name="正方形/長方形 76"/>
        <xdr:cNvSpPr/>
      </xdr:nvSpPr>
      <xdr:spPr>
        <a:xfrm>
          <a:off x="4286250" y="63055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30</xdr:row>
      <xdr:rowOff>0</xdr:rowOff>
    </xdr:from>
    <xdr:ext cx="293370" cy="161290"/>
    <xdr:sp macro="" textlink="">
      <xdr:nvSpPr>
        <xdr:cNvPr id="78" name="正方形/長方形 77"/>
        <xdr:cNvSpPr/>
      </xdr:nvSpPr>
      <xdr:spPr>
        <a:xfrm>
          <a:off x="5619750" y="63055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32</xdr:row>
      <xdr:rowOff>0</xdr:rowOff>
    </xdr:from>
    <xdr:ext cx="307975" cy="161290"/>
    <xdr:sp macro="" textlink="">
      <xdr:nvSpPr>
        <xdr:cNvPr id="80" name="正方形/長方形 79"/>
        <xdr:cNvSpPr/>
      </xdr:nvSpPr>
      <xdr:spPr>
        <a:xfrm>
          <a:off x="2952750" y="6686550"/>
          <a:ext cx="307975"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31</xdr:row>
      <xdr:rowOff>0</xdr:rowOff>
    </xdr:from>
    <xdr:ext cx="293370" cy="161290"/>
    <xdr:sp macro="" textlink="">
      <xdr:nvSpPr>
        <xdr:cNvPr id="81" name="正方形/長方形 80"/>
        <xdr:cNvSpPr/>
      </xdr:nvSpPr>
      <xdr:spPr>
        <a:xfrm>
          <a:off x="4286250" y="64960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31</xdr:row>
      <xdr:rowOff>0</xdr:rowOff>
    </xdr:from>
    <xdr:ext cx="293370" cy="161290"/>
    <xdr:sp macro="" textlink="">
      <xdr:nvSpPr>
        <xdr:cNvPr id="83" name="正方形/長方形 82"/>
        <xdr:cNvSpPr/>
      </xdr:nvSpPr>
      <xdr:spPr>
        <a:xfrm>
          <a:off x="5619750" y="64960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32</xdr:row>
      <xdr:rowOff>0</xdr:rowOff>
    </xdr:from>
    <xdr:ext cx="337185" cy="175895"/>
    <xdr:sp macro="" textlink="">
      <xdr:nvSpPr>
        <xdr:cNvPr id="84" name="正方形/長方形 83"/>
        <xdr:cNvSpPr/>
      </xdr:nvSpPr>
      <xdr:spPr>
        <a:xfrm>
          <a:off x="5619750" y="6686550"/>
          <a:ext cx="337185" cy="175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8890</xdr:colOff>
      <xdr:row>32</xdr:row>
      <xdr:rowOff>200025</xdr:rowOff>
    </xdr:from>
    <xdr:ext cx="314960" cy="182880"/>
    <xdr:sp macro="" textlink="">
      <xdr:nvSpPr>
        <xdr:cNvPr id="85" name="正方形/長方形 84"/>
        <xdr:cNvSpPr/>
      </xdr:nvSpPr>
      <xdr:spPr>
        <a:xfrm>
          <a:off x="4295140" y="6886575"/>
          <a:ext cx="314960" cy="1828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105</xdr:row>
          <xdr:rowOff>0</xdr:rowOff>
        </xdr:from>
        <xdr:to xmlns:xdr="http://schemas.openxmlformats.org/drawingml/2006/spreadsheetDrawing">
          <xdr:col>5</xdr:col>
          <xdr:colOff>19050</xdr:colOff>
          <xdr:row>105</xdr:row>
          <xdr:rowOff>29210</xdr:rowOff>
        </xdr:to>
        <xdr:grpSp>
          <xdr:nvGrpSpPr>
            <xdr:cNvPr id="63" name="Group 41"/>
            <xdr:cNvGrpSpPr/>
          </xdr:nvGrpSpPr>
          <xdr:grpSpPr>
            <a:xfrm>
              <a:off x="857250" y="21907500"/>
              <a:ext cx="190500" cy="29210"/>
              <a:chOff x="9239" y="107537"/>
              <a:chExt cx="2190" cy="12573"/>
            </a:xfrm>
          </xdr:grpSpPr>
        </xdr:grpSp>
        <xdr:clientData/>
      </xdr:twoCellAnchor>
    </mc:Choice>
    <mc:Fallback/>
  </mc:AlternateContent>
  <xdr:oneCellAnchor>
    <xdr:from xmlns:xdr="http://schemas.openxmlformats.org/drawingml/2006/spreadsheetDrawing">
      <xdr:col>28</xdr:col>
      <xdr:colOff>121285</xdr:colOff>
      <xdr:row>28</xdr:row>
      <xdr:rowOff>274320</xdr:rowOff>
    </xdr:from>
    <xdr:ext cx="523240" cy="193040"/>
    <xdr:sp macro="" textlink="">
      <xdr:nvSpPr>
        <xdr:cNvPr id="64" name="正方形/長方形 63"/>
        <xdr:cNvSpPr/>
      </xdr:nvSpPr>
      <xdr:spPr>
        <a:xfrm>
          <a:off x="5550535" y="6008370"/>
          <a:ext cx="523240" cy="193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98</xdr:row>
          <xdr:rowOff>0</xdr:rowOff>
        </xdr:from>
        <xdr:to xmlns:xdr="http://schemas.openxmlformats.org/drawingml/2006/spreadsheetDrawing">
          <xdr:col>4</xdr:col>
          <xdr:colOff>180975</xdr:colOff>
          <xdr:row>99</xdr:row>
          <xdr:rowOff>9525</xdr:rowOff>
        </xdr:to>
        <xdr:sp textlink="">
          <xdr:nvSpPr>
            <xdr:cNvPr id="15553" name="チェック 193" hidden="1">
              <a:extLst>
                <a:ext uri="{63B3BB69-23CF-44E3-9099-C40C66FF867C}">
                  <a14:compatExt spid="_x0000_s15553"/>
                </a:ext>
              </a:extLst>
            </xdr:cNvPr>
            <xdr:cNvSpPr>
              <a:spLocks noRot="1" noChangeShapeType="1"/>
            </xdr:cNvSpPr>
          </xdr:nvSpPr>
          <xdr:spPr>
            <a:xfrm>
              <a:off x="819150" y="204120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98</xdr:row>
          <xdr:rowOff>0</xdr:rowOff>
        </xdr:from>
        <xdr:to xmlns:xdr="http://schemas.openxmlformats.org/drawingml/2006/spreadsheetDrawing">
          <xdr:col>5</xdr:col>
          <xdr:colOff>19050</xdr:colOff>
          <xdr:row>101</xdr:row>
          <xdr:rowOff>0</xdr:rowOff>
        </xdr:to>
        <xdr:grpSp>
          <xdr:nvGrpSpPr>
            <xdr:cNvPr id="57" name="Group 41"/>
            <xdr:cNvGrpSpPr/>
          </xdr:nvGrpSpPr>
          <xdr:grpSpPr>
            <a:xfrm>
              <a:off x="857250" y="20412075"/>
              <a:ext cx="190500" cy="504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161925</xdr:colOff>
          <xdr:row>98</xdr:row>
          <xdr:rowOff>123825</xdr:rowOff>
        </xdr:from>
        <xdr:to xmlns:xdr="http://schemas.openxmlformats.org/drawingml/2006/spreadsheetDrawing">
          <xdr:col>34</xdr:col>
          <xdr:colOff>19050</xdr:colOff>
          <xdr:row>100</xdr:row>
          <xdr:rowOff>57150</xdr:rowOff>
        </xdr:to>
        <xdr:sp textlink="">
          <xdr:nvSpPr>
            <xdr:cNvPr id="15554" name="チェック 194" hidden="1">
              <a:extLst>
                <a:ext uri="{63B3BB69-23CF-44E3-9099-C40C66FF867C}">
                  <a14:compatExt spid="_x0000_s15554"/>
                </a:ext>
              </a:extLst>
            </xdr:cNvPr>
            <xdr:cNvSpPr>
              <a:spLocks noRot="1" noChangeShapeType="1"/>
            </xdr:cNvSpPr>
          </xdr:nvSpPr>
          <xdr:spPr>
            <a:xfrm>
              <a:off x="6353175" y="20535900"/>
              <a:ext cx="238125" cy="295275"/>
            </a:xfrm>
            <a:prstGeom prst="rect"/>
          </xdr:spPr>
        </xdr:sp>
        <xdr:clientData/>
      </xdr:twoCellAnchor>
    </mc:Choice>
    <mc:Fallback/>
  </mc:AlternateContent>
  <xdr:twoCellAnchor>
    <xdr:from xmlns:xdr="http://schemas.openxmlformats.org/drawingml/2006/spreadsheetDrawing">
      <xdr:col>39</xdr:col>
      <xdr:colOff>518160</xdr:colOff>
      <xdr:row>9</xdr:row>
      <xdr:rowOff>2540</xdr:rowOff>
    </xdr:from>
    <xdr:to xmlns:xdr="http://schemas.openxmlformats.org/drawingml/2006/spreadsheetDrawing">
      <xdr:col>40</xdr:col>
      <xdr:colOff>127000</xdr:colOff>
      <xdr:row>9</xdr:row>
      <xdr:rowOff>150495</xdr:rowOff>
    </xdr:to>
    <xdr:sp macro="" textlink="">
      <xdr:nvSpPr>
        <xdr:cNvPr id="58" name="正方形/長方形 57"/>
        <xdr:cNvSpPr/>
      </xdr:nvSpPr>
      <xdr:spPr>
        <a:xfrm>
          <a:off x="8414385" y="1526540"/>
          <a:ext cx="313690" cy="14795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24</xdr:col>
      <xdr:colOff>41275</xdr:colOff>
      <xdr:row>18</xdr:row>
      <xdr:rowOff>55245</xdr:rowOff>
    </xdr:from>
    <xdr:to xmlns:xdr="http://schemas.openxmlformats.org/drawingml/2006/spreadsheetDrawing">
      <xdr:col>32</xdr:col>
      <xdr:colOff>786130</xdr:colOff>
      <xdr:row>37</xdr:row>
      <xdr:rowOff>313690</xdr:rowOff>
    </xdr:to>
    <xdr:sp macro="" textlink="">
      <xdr:nvSpPr>
        <xdr:cNvPr id="3" name="テキスト ボックス 2"/>
        <xdr:cNvSpPr txBox="1"/>
      </xdr:nvSpPr>
      <xdr:spPr>
        <a:xfrm>
          <a:off x="12404725" y="5989320"/>
          <a:ext cx="7421880" cy="6954520"/>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mlns:xdr="http://schemas.openxmlformats.org/drawingml/2006/spreadsheetDrawing">
      <xdr:col>19</xdr:col>
      <xdr:colOff>40640</xdr:colOff>
      <xdr:row>18</xdr:row>
      <xdr:rowOff>55245</xdr:rowOff>
    </xdr:from>
    <xdr:to xmlns:xdr="http://schemas.openxmlformats.org/drawingml/2006/spreadsheetDrawing">
      <xdr:col>21</xdr:col>
      <xdr:colOff>803275</xdr:colOff>
      <xdr:row>37</xdr:row>
      <xdr:rowOff>326390</xdr:rowOff>
    </xdr:to>
    <xdr:sp macro="" textlink="">
      <xdr:nvSpPr>
        <xdr:cNvPr id="4" name="テキスト ボックス 3"/>
        <xdr:cNvSpPr txBox="1"/>
      </xdr:nvSpPr>
      <xdr:spPr>
        <a:xfrm>
          <a:off x="8251190" y="5989320"/>
          <a:ext cx="2458085" cy="6967220"/>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mlns:xdr="http://schemas.openxmlformats.org/drawingml/2006/spreadsheetDrawing">
      <xdr:col>34</xdr:col>
      <xdr:colOff>41275</xdr:colOff>
      <xdr:row>18</xdr:row>
      <xdr:rowOff>55245</xdr:rowOff>
    </xdr:from>
    <xdr:to xmlns:xdr="http://schemas.openxmlformats.org/drawingml/2006/spreadsheetDrawing">
      <xdr:col>37</xdr:col>
      <xdr:colOff>815975</xdr:colOff>
      <xdr:row>37</xdr:row>
      <xdr:rowOff>298450</xdr:rowOff>
    </xdr:to>
    <xdr:sp macro="" textlink="">
      <xdr:nvSpPr>
        <xdr:cNvPr id="5" name="テキスト ボックス 4"/>
        <xdr:cNvSpPr txBox="1"/>
      </xdr:nvSpPr>
      <xdr:spPr>
        <a:xfrm>
          <a:off x="20748625" y="5989320"/>
          <a:ext cx="3308350" cy="6939280"/>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17</xdr:col>
      <xdr:colOff>20320</xdr:colOff>
      <xdr:row>16</xdr:row>
      <xdr:rowOff>52705</xdr:rowOff>
    </xdr:from>
    <xdr:to xmlns:xdr="http://schemas.openxmlformats.org/drawingml/2006/spreadsheetDrawing">
      <xdr:col>19</xdr:col>
      <xdr:colOff>1195705</xdr:colOff>
      <xdr:row>35</xdr:row>
      <xdr:rowOff>306705</xdr:rowOff>
    </xdr:to>
    <xdr:sp macro="" textlink="">
      <xdr:nvSpPr>
        <xdr:cNvPr id="3" name="テキスト ボックス 2"/>
        <xdr:cNvSpPr txBox="1"/>
      </xdr:nvSpPr>
      <xdr:spPr>
        <a:xfrm>
          <a:off x="6668770" y="3357880"/>
          <a:ext cx="3651885" cy="6950075"/>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mlns:xdr="http://schemas.openxmlformats.org/drawingml/2006/spreadsheetDrawing">
      <xdr:col>21</xdr:col>
      <xdr:colOff>46990</xdr:colOff>
      <xdr:row>16</xdr:row>
      <xdr:rowOff>56515</xdr:rowOff>
    </xdr:from>
    <xdr:to xmlns:xdr="http://schemas.openxmlformats.org/drawingml/2006/spreadsheetDrawing">
      <xdr:col>24</xdr:col>
      <xdr:colOff>772795</xdr:colOff>
      <xdr:row>35</xdr:row>
      <xdr:rowOff>311150</xdr:rowOff>
    </xdr:to>
    <xdr:sp macro="" textlink="">
      <xdr:nvSpPr>
        <xdr:cNvPr id="4" name="テキスト ボックス 3"/>
        <xdr:cNvSpPr txBox="1"/>
      </xdr:nvSpPr>
      <xdr:spPr>
        <a:xfrm>
          <a:off x="11648440" y="3361690"/>
          <a:ext cx="3164205" cy="6950710"/>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E69"/>
  <sheetViews>
    <sheetView showGridLines="0" view="pageBreakPreview" zoomScale="80" zoomScaleNormal="80" zoomScaleSheetLayoutView="80" workbookViewId="0">
      <selection sqref="A1:E1"/>
    </sheetView>
  </sheetViews>
  <sheetFormatPr defaultRowHeight="13.5"/>
  <cols>
    <col min="1" max="1" width="27.75" style="1" customWidth="1"/>
    <col min="2" max="2" width="12.75" style="2" customWidth="1"/>
    <col min="3" max="3" width="19.875" style="3" customWidth="1"/>
    <col min="4" max="4" width="62.375" style="3" customWidth="1"/>
    <col min="5" max="5" width="71.75" customWidth="1"/>
  </cols>
  <sheetData>
    <row r="1" spans="1:5" ht="30" customHeight="1">
      <c r="A1" s="9" t="s">
        <v>375</v>
      </c>
      <c r="B1" s="9"/>
      <c r="C1" s="9"/>
      <c r="D1" s="9"/>
      <c r="E1" s="9"/>
    </row>
    <row r="2" spans="1:5" ht="18.75" customHeight="1">
      <c r="A2" s="10" t="s">
        <v>373</v>
      </c>
      <c r="B2" s="10"/>
      <c r="C2" s="10"/>
      <c r="D2" s="10"/>
      <c r="E2" s="10"/>
    </row>
    <row r="3" spans="1:5" s="4" customFormat="1" ht="8.1" customHeight="1">
      <c r="A3" s="11"/>
      <c r="B3" s="11"/>
      <c r="C3" s="11"/>
      <c r="D3" s="11"/>
    </row>
    <row r="4" spans="1:5" s="5" customFormat="1" ht="27">
      <c r="A4" s="12" t="s">
        <v>135</v>
      </c>
      <c r="B4" s="12" t="s">
        <v>56</v>
      </c>
      <c r="C4" s="26" t="s">
        <v>22</v>
      </c>
      <c r="D4" s="30" t="s">
        <v>137</v>
      </c>
      <c r="E4" s="12" t="s">
        <v>156</v>
      </c>
    </row>
    <row r="5" spans="1:5" ht="18" customHeight="1">
      <c r="A5" s="13" t="s">
        <v>138</v>
      </c>
      <c r="B5" s="20">
        <v>1</v>
      </c>
      <c r="C5" s="20" t="s">
        <v>140</v>
      </c>
      <c r="D5" s="31" t="s">
        <v>143</v>
      </c>
      <c r="E5" s="21" t="s">
        <v>144</v>
      </c>
    </row>
    <row r="6" spans="1:5" ht="54" customHeight="1">
      <c r="A6" s="14" t="s">
        <v>146</v>
      </c>
      <c r="B6" s="21">
        <v>1</v>
      </c>
      <c r="C6" s="27" t="s">
        <v>58</v>
      </c>
      <c r="D6" s="32" t="s">
        <v>130</v>
      </c>
      <c r="E6" s="21" t="s">
        <v>144</v>
      </c>
    </row>
    <row r="7" spans="1:5" ht="63" customHeight="1">
      <c r="A7" s="14" t="s">
        <v>152</v>
      </c>
      <c r="B7" s="21">
        <v>1</v>
      </c>
      <c r="C7" s="27" t="s">
        <v>70</v>
      </c>
      <c r="D7" s="32" t="s">
        <v>187</v>
      </c>
      <c r="E7" s="34" t="s">
        <v>147</v>
      </c>
    </row>
    <row r="8" spans="1:5" ht="53.45" customHeight="1">
      <c r="A8" s="14" t="s">
        <v>153</v>
      </c>
      <c r="B8" s="21" t="s">
        <v>191</v>
      </c>
      <c r="C8" s="27" t="s">
        <v>67</v>
      </c>
      <c r="D8" s="32" t="s">
        <v>188</v>
      </c>
      <c r="E8" s="34" t="s">
        <v>147</v>
      </c>
    </row>
    <row r="9" spans="1:5" ht="53.45" customHeight="1">
      <c r="A9" s="14" t="s">
        <v>376</v>
      </c>
      <c r="B9" s="21" t="s">
        <v>191</v>
      </c>
      <c r="C9" s="28" t="s">
        <v>67</v>
      </c>
      <c r="D9" s="33" t="s">
        <v>380</v>
      </c>
      <c r="E9" s="34" t="s">
        <v>147</v>
      </c>
    </row>
    <row r="10" spans="1:5" ht="19.149999999999999" customHeight="1">
      <c r="C10" s="2"/>
      <c r="D10" s="1"/>
      <c r="E10" s="35"/>
    </row>
    <row r="11" spans="1:5" ht="19.149999999999999" customHeight="1">
      <c r="C11" s="2"/>
      <c r="D11" s="1"/>
      <c r="E11" s="35"/>
    </row>
    <row r="12" spans="1:5" ht="19.149999999999999" customHeight="1">
      <c r="C12" s="2"/>
      <c r="D12" s="1"/>
      <c r="E12" s="35"/>
    </row>
    <row r="13" spans="1:5" ht="19.149999999999999" customHeight="1">
      <c r="C13" s="2"/>
      <c r="D13" s="1"/>
      <c r="E13" s="35"/>
    </row>
    <row r="14" spans="1:5" ht="19.149999999999999" customHeight="1">
      <c r="C14" s="2"/>
      <c r="D14" s="1"/>
      <c r="E14" s="35"/>
    </row>
    <row r="15" spans="1:5" ht="19.149999999999999" customHeight="1">
      <c r="C15" s="2"/>
      <c r="D15" s="1"/>
      <c r="E15" s="35"/>
    </row>
    <row r="16" spans="1:5" ht="19.149999999999999" customHeight="1">
      <c r="C16" s="2"/>
      <c r="D16" s="1"/>
      <c r="E16" s="35"/>
    </row>
    <row r="17" spans="1:5" ht="11.45" customHeight="1">
      <c r="A17" s="15" t="s">
        <v>149</v>
      </c>
      <c r="B17" s="15"/>
      <c r="C17" s="15"/>
      <c r="D17" s="15"/>
    </row>
    <row r="18" spans="1:5" ht="17.25">
      <c r="A18" s="16" t="s">
        <v>69</v>
      </c>
      <c r="B18" s="22"/>
    </row>
    <row r="19" spans="1:5" s="6" customFormat="1" ht="17.25">
      <c r="A19" s="17" t="s">
        <v>194</v>
      </c>
      <c r="B19" s="23"/>
      <c r="C19" s="17"/>
      <c r="D19" s="17"/>
    </row>
    <row r="20" spans="1:5" s="6" customFormat="1" ht="17.25">
      <c r="A20" s="17" t="s">
        <v>151</v>
      </c>
      <c r="B20" s="23"/>
      <c r="C20" s="17"/>
      <c r="D20" s="17"/>
    </row>
    <row r="21" spans="1:5" s="6" customFormat="1" ht="17.25">
      <c r="A21" s="17" t="s">
        <v>45</v>
      </c>
      <c r="B21" s="23"/>
      <c r="C21" s="17"/>
      <c r="D21" s="17"/>
    </row>
    <row r="22" spans="1:5">
      <c r="A22" s="3"/>
      <c r="B22" s="22"/>
      <c r="D22" s="22"/>
    </row>
    <row r="23" spans="1:5" s="7" customFormat="1" ht="17.25">
      <c r="A23" s="18" t="s">
        <v>181</v>
      </c>
      <c r="B23" s="18"/>
      <c r="C23" s="18"/>
      <c r="D23" s="18"/>
    </row>
    <row r="24" spans="1:5" s="7" customFormat="1" ht="17.25">
      <c r="A24" s="19" t="s">
        <v>229</v>
      </c>
      <c r="B24" s="19"/>
      <c r="C24" s="19"/>
      <c r="D24" s="19"/>
      <c r="E24" s="19"/>
    </row>
    <row r="25" spans="1:5" s="7" customFormat="1" ht="35.25" customHeight="1">
      <c r="A25" s="19" t="s">
        <v>184</v>
      </c>
      <c r="B25" s="24"/>
      <c r="C25" s="24"/>
      <c r="D25" s="24"/>
      <c r="E25" s="24"/>
    </row>
    <row r="26" spans="1:5" ht="14.45" customHeight="1">
      <c r="A26" s="3"/>
      <c r="B26" s="22"/>
    </row>
    <row r="27" spans="1:5" s="8" customFormat="1" ht="17.25" customHeight="1">
      <c r="A27" s="16" t="s">
        <v>377</v>
      </c>
      <c r="B27" s="25"/>
      <c r="C27" s="29"/>
      <c r="D27" s="29"/>
    </row>
    <row r="28" spans="1:5" s="8" customFormat="1" ht="17.25" customHeight="1">
      <c r="A28" s="19" t="s">
        <v>388</v>
      </c>
      <c r="B28" s="19"/>
      <c r="C28" s="19"/>
      <c r="D28" s="19"/>
      <c r="E28" s="19"/>
    </row>
    <row r="29" spans="1:5">
      <c r="A29" s="3"/>
      <c r="B29" s="22"/>
    </row>
    <row r="30" spans="1:5">
      <c r="A30" s="3"/>
      <c r="B30" s="22"/>
    </row>
    <row r="31" spans="1:5">
      <c r="A31" s="3"/>
      <c r="B31" s="22"/>
    </row>
    <row r="32" spans="1:5">
      <c r="A32" s="3"/>
      <c r="B32" s="22"/>
    </row>
    <row r="52" spans="2:5" s="1" customFormat="1" ht="34.9" customHeight="1">
      <c r="B52" s="2"/>
      <c r="C52" s="3"/>
      <c r="D52" s="3"/>
      <c r="E52" s="36"/>
    </row>
    <row r="53" spans="2:5" s="1" customFormat="1" ht="34.9" customHeight="1">
      <c r="B53" s="2"/>
      <c r="C53" s="3"/>
      <c r="D53" s="3"/>
      <c r="E53" s="36"/>
    </row>
    <row r="57" spans="2:5" s="1" customFormat="1" ht="34.9" customHeight="1">
      <c r="B57" s="2"/>
      <c r="C57" s="3"/>
      <c r="D57" s="3"/>
      <c r="E57" s="36"/>
    </row>
    <row r="58" spans="2:5" s="1" customFormat="1" ht="34.9" customHeight="1">
      <c r="B58" s="2"/>
      <c r="C58" s="3"/>
      <c r="D58" s="3"/>
      <c r="E58" s="36"/>
    </row>
    <row r="60" spans="2:5" s="1" customFormat="1" ht="34.9" customHeight="1">
      <c r="B60" s="2"/>
      <c r="C60" s="3"/>
      <c r="D60" s="3"/>
      <c r="E60" s="36"/>
    </row>
    <row r="61" spans="2:5" s="1" customFormat="1" ht="34.9" customHeight="1">
      <c r="B61" s="2"/>
      <c r="C61" s="3"/>
      <c r="D61" s="3"/>
      <c r="E61" s="36"/>
    </row>
    <row r="63" spans="2:5" s="1" customFormat="1" ht="55.15" customHeight="1">
      <c r="B63" s="2"/>
      <c r="C63" s="3"/>
      <c r="D63" s="3"/>
      <c r="E63" s="36"/>
    </row>
    <row r="64" spans="2:5" s="1" customFormat="1" ht="55.15" customHeight="1">
      <c r="B64" s="2"/>
      <c r="C64" s="3"/>
      <c r="D64" s="3"/>
      <c r="E64" s="36"/>
    </row>
    <row r="68" spans="2:5" s="1" customFormat="1" ht="28.9" customHeight="1">
      <c r="B68" s="2"/>
      <c r="C68" s="3"/>
      <c r="D68" s="3"/>
      <c r="E68" s="36"/>
    </row>
    <row r="69" spans="2:5" s="1" customFormat="1" ht="28.9" customHeight="1">
      <c r="B69" s="2"/>
      <c r="C69" s="3"/>
      <c r="D69" s="3"/>
      <c r="E69" s="36"/>
    </row>
  </sheetData>
  <mergeCells count="8">
    <mergeCell ref="A1:E1"/>
    <mergeCell ref="A2:E2"/>
    <mergeCell ref="A3:D3"/>
    <mergeCell ref="A17:D17"/>
    <mergeCell ref="A23:D23"/>
    <mergeCell ref="A24:E24"/>
    <mergeCell ref="A25:E25"/>
    <mergeCell ref="A28:E28"/>
  </mergeCells>
  <phoneticPr fontId="3"/>
  <pageMargins left="0.7" right="0.7" top="0.75" bottom="0.75" header="0.3" footer="0.3"/>
  <pageSetup paperSize="9" scale="5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C141"/>
  <sheetViews>
    <sheetView showGridLines="0" view="pageBreakPreview" zoomScale="90" zoomScaleSheetLayoutView="90" workbookViewId="0">
      <selection activeCell="Z35" sqref="Z35"/>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37" t="s">
        <v>226</v>
      </c>
      <c r="AC1" t="s">
        <v>48</v>
      </c>
    </row>
    <row r="2" spans="1:29" ht="20.100000000000001" customHeight="1">
      <c r="A2" s="38" t="s">
        <v>93</v>
      </c>
    </row>
    <row r="4" spans="1:29" ht="20.100000000000001" customHeight="1">
      <c r="A4" s="8" t="s">
        <v>94</v>
      </c>
      <c r="B4" s="8"/>
      <c r="C4" s="8"/>
      <c r="D4" s="8"/>
      <c r="E4" s="8"/>
      <c r="F4" s="8"/>
      <c r="G4" s="8"/>
      <c r="H4" s="8"/>
      <c r="I4" s="8"/>
      <c r="J4" s="8"/>
      <c r="K4" s="8"/>
      <c r="L4" s="8"/>
      <c r="M4" s="8"/>
      <c r="N4" s="8"/>
      <c r="O4" s="8"/>
      <c r="P4" s="8"/>
      <c r="Q4" s="8"/>
      <c r="R4" s="8"/>
      <c r="S4" s="8"/>
      <c r="T4" s="8"/>
      <c r="U4" s="8"/>
      <c r="V4" s="8"/>
      <c r="W4" s="8"/>
      <c r="X4" s="8"/>
      <c r="Y4" s="8"/>
      <c r="Z4" s="8"/>
      <c r="AA4" s="8"/>
    </row>
    <row r="5" spans="1:29" ht="20.100000000000001" customHeight="1">
      <c r="A5" s="8" t="s">
        <v>110</v>
      </c>
      <c r="B5" s="8"/>
      <c r="C5" s="8"/>
      <c r="D5" s="8"/>
      <c r="E5" s="8"/>
      <c r="F5" s="8"/>
      <c r="G5" s="8"/>
      <c r="H5" s="8"/>
      <c r="I5" s="8"/>
      <c r="J5" s="8"/>
      <c r="K5" s="8"/>
      <c r="L5" s="8"/>
      <c r="M5" s="8"/>
      <c r="N5" s="8"/>
      <c r="O5" s="8"/>
      <c r="P5" s="8"/>
      <c r="Q5" s="8"/>
      <c r="R5" s="8"/>
      <c r="S5" s="8"/>
      <c r="T5" s="8"/>
      <c r="U5" s="8"/>
      <c r="V5" s="8"/>
      <c r="W5" s="8"/>
      <c r="X5" s="8"/>
      <c r="Y5" s="8"/>
      <c r="Z5" s="8"/>
      <c r="AA5" s="8"/>
    </row>
    <row r="6" spans="1:29" ht="20.100000000000001" customHeight="1">
      <c r="A6" s="8" t="s">
        <v>112</v>
      </c>
      <c r="B6" s="8"/>
      <c r="C6" s="8"/>
      <c r="D6" s="8"/>
      <c r="E6" s="8"/>
      <c r="F6" s="8"/>
      <c r="G6" s="8"/>
      <c r="H6" s="8"/>
      <c r="I6" s="8"/>
      <c r="J6" s="8"/>
      <c r="K6" s="8"/>
      <c r="L6" s="8"/>
      <c r="M6" s="8"/>
      <c r="N6" s="8"/>
      <c r="O6" s="8"/>
      <c r="P6" s="8"/>
      <c r="Q6" s="8"/>
      <c r="R6" s="8"/>
      <c r="S6" s="8"/>
      <c r="T6" s="8"/>
      <c r="U6" s="8"/>
      <c r="V6" s="8"/>
      <c r="W6" s="8"/>
      <c r="X6" s="8"/>
      <c r="Y6" s="8"/>
      <c r="Z6" s="8"/>
      <c r="AA6" s="8"/>
    </row>
    <row r="7" spans="1:29" ht="20.100000000000001" customHeight="1">
      <c r="A7" s="8" t="s">
        <v>239</v>
      </c>
      <c r="B7" s="8"/>
      <c r="C7" s="8"/>
      <c r="D7" s="8"/>
      <c r="E7" s="8"/>
      <c r="F7" s="8"/>
      <c r="G7" s="8"/>
      <c r="H7" s="8"/>
      <c r="I7" s="8"/>
      <c r="J7" s="8"/>
      <c r="K7" s="8"/>
      <c r="L7" s="8"/>
      <c r="M7" s="8"/>
      <c r="N7" s="8"/>
      <c r="O7" s="8"/>
      <c r="P7" s="8"/>
      <c r="Q7" s="8"/>
      <c r="R7" s="8"/>
      <c r="S7" s="8"/>
      <c r="T7" s="8"/>
      <c r="U7" s="8"/>
      <c r="V7" s="8"/>
      <c r="W7" s="8"/>
      <c r="X7" s="8"/>
      <c r="Y7" s="8"/>
      <c r="Z7" s="8"/>
      <c r="AA7" s="8"/>
    </row>
    <row r="8" spans="1:29" ht="20.100000000000001" customHeight="1">
      <c r="A8" s="8"/>
      <c r="B8" s="8"/>
      <c r="C8" s="8"/>
      <c r="D8" s="8"/>
      <c r="E8" s="8"/>
      <c r="F8" s="8"/>
      <c r="G8" s="8"/>
      <c r="H8" s="8"/>
      <c r="I8" s="8"/>
      <c r="J8" s="8"/>
      <c r="K8" s="8"/>
      <c r="L8" s="8"/>
      <c r="M8" s="8"/>
      <c r="N8" s="8"/>
      <c r="O8" s="8"/>
      <c r="P8" s="8"/>
      <c r="Q8" s="8"/>
      <c r="R8" s="8"/>
      <c r="S8" s="8"/>
      <c r="T8" s="8"/>
      <c r="U8" s="8"/>
      <c r="V8" s="8"/>
      <c r="W8" s="8"/>
      <c r="X8" s="8"/>
      <c r="Y8" s="8"/>
      <c r="Z8" s="8"/>
      <c r="AA8" s="8"/>
    </row>
    <row r="9" spans="1:29" ht="20.100000000000001" customHeight="1">
      <c r="A9" s="39" t="s">
        <v>113</v>
      </c>
      <c r="B9" s="8"/>
      <c r="C9" s="8"/>
      <c r="D9" s="8"/>
      <c r="E9" s="8"/>
      <c r="F9" s="8"/>
      <c r="G9" s="8"/>
      <c r="H9" s="8"/>
      <c r="I9" s="8"/>
      <c r="J9" s="8"/>
      <c r="K9" s="8"/>
      <c r="L9" s="8"/>
      <c r="M9" s="8"/>
      <c r="N9" s="8"/>
      <c r="O9" s="8"/>
      <c r="P9" s="8"/>
      <c r="Q9" s="8"/>
      <c r="R9" s="8"/>
      <c r="S9" s="8"/>
      <c r="T9" s="8"/>
      <c r="U9" s="8"/>
      <c r="V9" s="8"/>
      <c r="W9" s="8"/>
      <c r="X9" s="8"/>
      <c r="Y9" s="8"/>
      <c r="Z9" s="8"/>
      <c r="AA9" s="8"/>
    </row>
    <row r="10" spans="1:29" ht="20.100000000000001" customHeight="1">
      <c r="A10" s="8"/>
      <c r="B10" s="8" t="s">
        <v>185</v>
      </c>
      <c r="C10" s="8"/>
      <c r="D10" s="8"/>
      <c r="E10" s="8"/>
      <c r="F10" s="8"/>
      <c r="G10" s="8"/>
      <c r="H10" s="8"/>
      <c r="I10" s="8"/>
      <c r="J10" s="8"/>
      <c r="K10" s="8"/>
      <c r="L10" s="8"/>
      <c r="M10" s="8"/>
      <c r="N10" s="8"/>
      <c r="O10" s="8"/>
      <c r="P10" s="8"/>
      <c r="Q10" s="8"/>
      <c r="R10" s="8"/>
      <c r="S10" s="8"/>
      <c r="T10" s="8"/>
      <c r="U10" s="8"/>
      <c r="V10" s="8"/>
      <c r="W10" s="8"/>
      <c r="X10" s="8"/>
      <c r="Y10" s="8"/>
      <c r="Z10" s="8"/>
      <c r="AA10" s="8"/>
    </row>
    <row r="11" spans="1:29" ht="20.100000000000001" customHeight="1">
      <c r="A11" s="8"/>
      <c r="B11" s="40" t="s">
        <v>73</v>
      </c>
      <c r="C11" s="51"/>
      <c r="D11" s="60"/>
      <c r="E11" s="60"/>
      <c r="F11" s="60"/>
      <c r="G11" s="60"/>
      <c r="H11" s="60"/>
      <c r="I11" s="60"/>
      <c r="J11" s="60"/>
      <c r="K11" s="60"/>
      <c r="L11" s="64"/>
      <c r="M11" s="8"/>
      <c r="N11" s="8"/>
      <c r="O11" s="8"/>
      <c r="P11" s="8"/>
      <c r="Q11" s="8"/>
      <c r="R11" s="8"/>
      <c r="S11" s="8"/>
      <c r="T11" s="8"/>
      <c r="U11" s="8"/>
      <c r="V11" s="8"/>
      <c r="W11" s="8"/>
      <c r="X11" s="8"/>
      <c r="Y11" s="8"/>
      <c r="Z11" s="8"/>
      <c r="AA11" s="8"/>
    </row>
    <row r="12" spans="1:29" ht="20.100000000000001"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9" ht="20.100000000000001" customHeight="1">
      <c r="A13" s="39" t="s">
        <v>115</v>
      </c>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9" ht="20.100000000000001" customHeight="1">
      <c r="A14" s="8"/>
      <c r="B14" s="8" t="s">
        <v>92</v>
      </c>
      <c r="C14" s="8"/>
      <c r="D14" s="8"/>
      <c r="E14" s="8"/>
      <c r="F14" s="8"/>
      <c r="G14" s="8"/>
      <c r="H14" s="8"/>
      <c r="I14" s="8"/>
      <c r="J14" s="8"/>
      <c r="K14" s="8"/>
      <c r="L14" s="8"/>
      <c r="M14" s="8"/>
      <c r="N14" s="8"/>
      <c r="O14" s="8"/>
      <c r="P14" s="8"/>
      <c r="Q14" s="8"/>
      <c r="R14" s="8"/>
      <c r="S14" s="8"/>
      <c r="T14" s="8"/>
      <c r="U14" s="8"/>
      <c r="V14" s="8"/>
      <c r="W14" s="8"/>
      <c r="X14" s="8"/>
      <c r="Y14" s="8"/>
      <c r="Z14" s="8"/>
      <c r="AA14" s="8"/>
    </row>
    <row r="15" spans="1:29" ht="20.100000000000001" customHeight="1">
      <c r="A15" s="8"/>
      <c r="B15" s="41" t="s">
        <v>21</v>
      </c>
      <c r="C15" s="52" t="s">
        <v>1</v>
      </c>
      <c r="D15" s="52"/>
      <c r="E15" s="52"/>
      <c r="F15" s="52"/>
      <c r="G15" s="52"/>
      <c r="H15" s="52"/>
      <c r="I15" s="52"/>
      <c r="J15" s="52"/>
      <c r="K15" s="52"/>
      <c r="L15" s="65"/>
      <c r="M15" s="69"/>
      <c r="N15" s="80"/>
      <c r="O15" s="80"/>
      <c r="P15" s="80"/>
      <c r="Q15" s="80"/>
      <c r="R15" s="80"/>
      <c r="S15" s="80"/>
      <c r="T15" s="80"/>
      <c r="U15" s="80"/>
      <c r="V15" s="80"/>
      <c r="W15" s="102"/>
      <c r="X15" s="108"/>
      <c r="Y15" s="8"/>
      <c r="Z15" s="8"/>
      <c r="AA15" s="8"/>
    </row>
    <row r="16" spans="1:29" ht="20.100000000000001" customHeight="1">
      <c r="A16" s="8"/>
      <c r="B16" s="42"/>
      <c r="C16" s="52" t="s">
        <v>64</v>
      </c>
      <c r="D16" s="52"/>
      <c r="E16" s="52"/>
      <c r="F16" s="52"/>
      <c r="G16" s="52"/>
      <c r="H16" s="52"/>
      <c r="I16" s="52"/>
      <c r="J16" s="52"/>
      <c r="K16" s="52"/>
      <c r="L16" s="65"/>
      <c r="M16" s="70"/>
      <c r="N16" s="81"/>
      <c r="O16" s="81"/>
      <c r="P16" s="81"/>
      <c r="Q16" s="81"/>
      <c r="R16" s="81"/>
      <c r="S16" s="81"/>
      <c r="T16" s="81"/>
      <c r="U16" s="83"/>
      <c r="V16" s="83"/>
      <c r="W16" s="103"/>
      <c r="X16" s="109"/>
      <c r="Y16" s="8"/>
      <c r="Z16" s="8"/>
      <c r="AA16" s="8"/>
      <c r="AC16" t="s">
        <v>96</v>
      </c>
    </row>
    <row r="17" spans="1:29" ht="20.100000000000001" customHeight="1">
      <c r="A17" s="8"/>
      <c r="B17" s="41" t="s">
        <v>88</v>
      </c>
      <c r="C17" s="52" t="s">
        <v>3</v>
      </c>
      <c r="D17" s="52"/>
      <c r="E17" s="52"/>
      <c r="F17" s="52"/>
      <c r="G17" s="52"/>
      <c r="H17" s="52"/>
      <c r="I17" s="52"/>
      <c r="J17" s="52"/>
      <c r="K17" s="52"/>
      <c r="L17" s="65"/>
      <c r="M17" s="71"/>
      <c r="N17" s="82"/>
      <c r="O17" s="82"/>
      <c r="P17" s="87" t="s">
        <v>55</v>
      </c>
      <c r="Q17" s="82"/>
      <c r="R17" s="82"/>
      <c r="S17" s="82"/>
      <c r="T17" s="94"/>
      <c r="U17" s="96"/>
      <c r="V17" s="97"/>
      <c r="W17" s="97"/>
      <c r="X17" s="97"/>
      <c r="Y17" s="8"/>
      <c r="Z17" s="8"/>
      <c r="AA17" s="8"/>
      <c r="AC17" t="str">
        <f>CONCATENATE(M17,N17,O17,P17,Q17,R17,S17,T17)</f>
        <v>－</v>
      </c>
    </row>
    <row r="18" spans="1:29" ht="20.100000000000001" customHeight="1">
      <c r="A18" s="8"/>
      <c r="B18" s="43"/>
      <c r="C18" s="52" t="s">
        <v>97</v>
      </c>
      <c r="D18" s="52"/>
      <c r="E18" s="52"/>
      <c r="F18" s="52"/>
      <c r="G18" s="52"/>
      <c r="H18" s="52"/>
      <c r="I18" s="52"/>
      <c r="J18" s="52"/>
      <c r="K18" s="52"/>
      <c r="L18" s="65"/>
      <c r="M18" s="70"/>
      <c r="N18" s="81"/>
      <c r="O18" s="81"/>
      <c r="P18" s="81"/>
      <c r="Q18" s="81"/>
      <c r="R18" s="81"/>
      <c r="S18" s="81"/>
      <c r="T18" s="81"/>
      <c r="U18" s="84"/>
      <c r="V18" s="84"/>
      <c r="W18" s="104"/>
      <c r="X18" s="110"/>
      <c r="Y18" s="8"/>
      <c r="Z18" s="8"/>
      <c r="AA18" s="8"/>
    </row>
    <row r="19" spans="1:29" ht="20.100000000000001" customHeight="1">
      <c r="A19" s="8"/>
      <c r="B19" s="42"/>
      <c r="C19" s="52" t="s">
        <v>99</v>
      </c>
      <c r="D19" s="52"/>
      <c r="E19" s="52"/>
      <c r="F19" s="52"/>
      <c r="G19" s="52"/>
      <c r="H19" s="52"/>
      <c r="I19" s="52"/>
      <c r="J19" s="52"/>
      <c r="K19" s="52"/>
      <c r="L19" s="65"/>
      <c r="M19" s="70"/>
      <c r="N19" s="81"/>
      <c r="O19" s="81"/>
      <c r="P19" s="81"/>
      <c r="Q19" s="81"/>
      <c r="R19" s="81"/>
      <c r="S19" s="81"/>
      <c r="T19" s="81"/>
      <c r="U19" s="81"/>
      <c r="V19" s="81"/>
      <c r="W19" s="105"/>
      <c r="X19" s="111"/>
      <c r="Y19" s="8"/>
      <c r="Z19" s="8"/>
      <c r="AA19" s="8"/>
    </row>
    <row r="20" spans="1:29" ht="20.100000000000001" customHeight="1">
      <c r="A20" s="8"/>
      <c r="B20" s="41" t="s">
        <v>35</v>
      </c>
      <c r="C20" s="52" t="s">
        <v>54</v>
      </c>
      <c r="D20" s="52"/>
      <c r="E20" s="52"/>
      <c r="F20" s="52"/>
      <c r="G20" s="52"/>
      <c r="H20" s="52"/>
      <c r="I20" s="52"/>
      <c r="J20" s="52"/>
      <c r="K20" s="52"/>
      <c r="L20" s="65"/>
      <c r="M20" s="70"/>
      <c r="N20" s="81"/>
      <c r="O20" s="81"/>
      <c r="P20" s="81"/>
      <c r="Q20" s="81"/>
      <c r="R20" s="81"/>
      <c r="S20" s="81"/>
      <c r="T20" s="81"/>
      <c r="U20" s="81"/>
      <c r="V20" s="81"/>
      <c r="W20" s="105"/>
      <c r="X20" s="111"/>
      <c r="Y20" s="8"/>
      <c r="Z20" s="8"/>
      <c r="AA20" s="8"/>
    </row>
    <row r="21" spans="1:29" ht="20.100000000000001" customHeight="1">
      <c r="A21" s="8"/>
      <c r="B21" s="42"/>
      <c r="C21" s="52" t="s">
        <v>46</v>
      </c>
      <c r="D21" s="52"/>
      <c r="E21" s="52"/>
      <c r="F21" s="52"/>
      <c r="G21" s="52"/>
      <c r="H21" s="52"/>
      <c r="I21" s="52"/>
      <c r="J21" s="52"/>
      <c r="K21" s="52"/>
      <c r="L21" s="65"/>
      <c r="M21" s="72"/>
      <c r="N21" s="83"/>
      <c r="O21" s="83"/>
      <c r="P21" s="83"/>
      <c r="Q21" s="83"/>
      <c r="R21" s="83"/>
      <c r="S21" s="83"/>
      <c r="T21" s="83"/>
      <c r="U21" s="83"/>
      <c r="V21" s="83"/>
      <c r="W21" s="103"/>
      <c r="X21" s="109"/>
      <c r="Y21" s="8"/>
      <c r="Z21" s="8"/>
      <c r="AA21" s="8"/>
    </row>
    <row r="22" spans="1:29" ht="20.100000000000001" customHeight="1">
      <c r="A22" s="8"/>
      <c r="B22" s="44" t="s">
        <v>100</v>
      </c>
      <c r="C22" s="52" t="s">
        <v>1</v>
      </c>
      <c r="D22" s="52"/>
      <c r="E22" s="52"/>
      <c r="F22" s="52"/>
      <c r="G22" s="52"/>
      <c r="H22" s="52"/>
      <c r="I22" s="52"/>
      <c r="J22" s="52"/>
      <c r="K22" s="52"/>
      <c r="L22" s="65"/>
      <c r="M22" s="70"/>
      <c r="N22" s="81"/>
      <c r="O22" s="81"/>
      <c r="P22" s="81"/>
      <c r="Q22" s="81"/>
      <c r="R22" s="81"/>
      <c r="S22" s="81"/>
      <c r="T22" s="81"/>
      <c r="U22" s="81"/>
      <c r="V22" s="81"/>
      <c r="W22" s="105"/>
      <c r="X22" s="111"/>
      <c r="Y22" s="8"/>
      <c r="Z22" s="8"/>
      <c r="AA22" s="8"/>
    </row>
    <row r="23" spans="1:29" ht="20.100000000000001" customHeight="1">
      <c r="A23" s="8"/>
      <c r="B23" s="45"/>
      <c r="C23" s="53" t="s">
        <v>46</v>
      </c>
      <c r="D23" s="53"/>
      <c r="E23" s="53"/>
      <c r="F23" s="53"/>
      <c r="G23" s="53"/>
      <c r="H23" s="53"/>
      <c r="I23" s="53"/>
      <c r="J23" s="53"/>
      <c r="K23" s="53"/>
      <c r="L23" s="53"/>
      <c r="M23" s="70"/>
      <c r="N23" s="81"/>
      <c r="O23" s="81"/>
      <c r="P23" s="81"/>
      <c r="Q23" s="81"/>
      <c r="R23" s="81"/>
      <c r="S23" s="81"/>
      <c r="T23" s="81"/>
      <c r="U23" s="81"/>
      <c r="V23" s="81"/>
      <c r="W23" s="105"/>
      <c r="X23" s="111"/>
      <c r="Y23" s="8"/>
      <c r="Z23" s="8"/>
      <c r="AA23" s="8"/>
    </row>
    <row r="24" spans="1:29" ht="20.100000000000001" customHeight="1">
      <c r="A24" s="8"/>
      <c r="B24" s="41" t="s">
        <v>91</v>
      </c>
      <c r="C24" s="52" t="s">
        <v>53</v>
      </c>
      <c r="D24" s="52"/>
      <c r="E24" s="52"/>
      <c r="F24" s="52"/>
      <c r="G24" s="52"/>
      <c r="H24" s="52"/>
      <c r="I24" s="52"/>
      <c r="J24" s="52"/>
      <c r="K24" s="52"/>
      <c r="L24" s="65"/>
      <c r="M24" s="73"/>
      <c r="N24" s="84"/>
      <c r="O24" s="84"/>
      <c r="P24" s="84"/>
      <c r="Q24" s="84"/>
      <c r="R24" s="84"/>
      <c r="S24" s="84"/>
      <c r="T24" s="84"/>
      <c r="U24" s="84"/>
      <c r="V24" s="84"/>
      <c r="W24" s="104"/>
      <c r="X24" s="110"/>
      <c r="Y24" s="8"/>
      <c r="Z24" s="8"/>
      <c r="AA24" s="8"/>
    </row>
    <row r="25" spans="1:29" ht="20.100000000000001" customHeight="1">
      <c r="A25" s="8"/>
      <c r="B25" s="43"/>
      <c r="C25" s="52" t="s">
        <v>59</v>
      </c>
      <c r="D25" s="52"/>
      <c r="E25" s="52"/>
      <c r="F25" s="52"/>
      <c r="G25" s="52"/>
      <c r="H25" s="52"/>
      <c r="I25" s="52"/>
      <c r="J25" s="52"/>
      <c r="K25" s="52"/>
      <c r="L25" s="65"/>
      <c r="M25" s="70"/>
      <c r="N25" s="81"/>
      <c r="O25" s="81"/>
      <c r="P25" s="81"/>
      <c r="Q25" s="81"/>
      <c r="R25" s="81"/>
      <c r="S25" s="81"/>
      <c r="T25" s="81"/>
      <c r="U25" s="81"/>
      <c r="V25" s="81"/>
      <c r="W25" s="105"/>
      <c r="X25" s="111"/>
      <c r="Y25" s="8"/>
      <c r="Z25" s="8"/>
      <c r="AA25" s="8"/>
    </row>
    <row r="26" spans="1:29" ht="20.100000000000001" customHeight="1">
      <c r="A26" s="8"/>
      <c r="B26" s="46"/>
      <c r="C26" s="52" t="s">
        <v>101</v>
      </c>
      <c r="D26" s="52"/>
      <c r="E26" s="52"/>
      <c r="F26" s="52"/>
      <c r="G26" s="52"/>
      <c r="H26" s="52"/>
      <c r="I26" s="52"/>
      <c r="J26" s="52"/>
      <c r="K26" s="52"/>
      <c r="L26" s="65"/>
      <c r="M26" s="74"/>
      <c r="N26" s="85"/>
      <c r="O26" s="85"/>
      <c r="P26" s="85"/>
      <c r="Q26" s="85"/>
      <c r="R26" s="85"/>
      <c r="S26" s="85"/>
      <c r="T26" s="85"/>
      <c r="U26" s="85"/>
      <c r="V26" s="85"/>
      <c r="W26" s="106"/>
      <c r="X26" s="112"/>
      <c r="Y26" s="8"/>
      <c r="Z26" s="8"/>
      <c r="AA26" s="8"/>
    </row>
    <row r="27" spans="1:29" ht="20.100000000000001"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9" ht="20.100000000000001" customHeight="1">
      <c r="A28" s="39" t="s">
        <v>214</v>
      </c>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9" ht="20.100000000000001" customHeight="1">
      <c r="A29" s="8"/>
      <c r="B29" s="8" t="s">
        <v>231</v>
      </c>
      <c r="C29" s="8"/>
      <c r="D29" s="8"/>
      <c r="E29" s="8"/>
      <c r="F29" s="8"/>
      <c r="G29" s="8"/>
      <c r="H29" s="8"/>
      <c r="I29" s="8"/>
      <c r="J29" s="8"/>
      <c r="K29" s="8"/>
      <c r="L29" s="8"/>
      <c r="M29" s="8"/>
      <c r="N29" s="8"/>
      <c r="O29" s="8"/>
      <c r="P29" s="8"/>
      <c r="Q29" s="8"/>
      <c r="R29" s="8"/>
      <c r="S29" s="8"/>
      <c r="T29" s="8"/>
      <c r="U29" s="8"/>
      <c r="V29" s="8"/>
      <c r="W29" s="8"/>
      <c r="X29" s="113"/>
      <c r="Y29" s="8"/>
      <c r="Z29" s="8"/>
      <c r="AA29" s="8"/>
    </row>
    <row r="30" spans="1:29" ht="13.5">
      <c r="A30" s="8"/>
      <c r="B30" s="47"/>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9" ht="28.5" customHeight="1">
      <c r="A31" s="8"/>
      <c r="B31" s="48" t="s">
        <v>102</v>
      </c>
      <c r="C31" s="48" t="s">
        <v>106</v>
      </c>
      <c r="D31" s="48"/>
      <c r="E31" s="48"/>
      <c r="F31" s="48"/>
      <c r="G31" s="48"/>
      <c r="H31" s="48"/>
      <c r="I31" s="48"/>
      <c r="J31" s="48"/>
      <c r="K31" s="48"/>
      <c r="L31" s="48"/>
      <c r="M31" s="48" t="s">
        <v>108</v>
      </c>
      <c r="N31" s="48"/>
      <c r="O31" s="48"/>
      <c r="P31" s="48"/>
      <c r="Q31" s="48"/>
      <c r="R31" s="89" t="s">
        <v>14</v>
      </c>
      <c r="S31" s="92"/>
      <c r="T31" s="92"/>
      <c r="U31" s="92"/>
      <c r="V31" s="92"/>
      <c r="W31" s="107"/>
      <c r="X31" s="48" t="s">
        <v>109</v>
      </c>
      <c r="Y31" s="48" t="s">
        <v>2</v>
      </c>
      <c r="Z31" s="54"/>
      <c r="AA31" s="54"/>
    </row>
    <row r="32" spans="1:29" ht="28.5" customHeight="1">
      <c r="A32" s="8"/>
      <c r="B32" s="48"/>
      <c r="C32" s="55"/>
      <c r="D32" s="55"/>
      <c r="E32" s="55"/>
      <c r="F32" s="55"/>
      <c r="G32" s="55"/>
      <c r="H32" s="55"/>
      <c r="I32" s="55"/>
      <c r="J32" s="55"/>
      <c r="K32" s="55"/>
      <c r="L32" s="55"/>
      <c r="M32" s="55"/>
      <c r="N32" s="55"/>
      <c r="O32" s="55"/>
      <c r="P32" s="55"/>
      <c r="Q32" s="55"/>
      <c r="R32" s="90" t="s">
        <v>129</v>
      </c>
      <c r="S32" s="55"/>
      <c r="T32" s="55"/>
      <c r="U32" s="55"/>
      <c r="V32" s="55"/>
      <c r="W32" s="55" t="s">
        <v>131</v>
      </c>
      <c r="X32" s="55"/>
      <c r="Y32" s="117"/>
      <c r="Z32" s="121"/>
      <c r="AA32" s="121"/>
    </row>
    <row r="33" spans="1:27" ht="38.25" customHeight="1">
      <c r="A33" s="8"/>
      <c r="B33" s="49">
        <v>1</v>
      </c>
      <c r="C33" s="56"/>
      <c r="D33" s="61"/>
      <c r="E33" s="61"/>
      <c r="F33" s="61"/>
      <c r="G33" s="61"/>
      <c r="H33" s="61"/>
      <c r="I33" s="61"/>
      <c r="J33" s="61"/>
      <c r="K33" s="61"/>
      <c r="L33" s="66"/>
      <c r="M33" s="75"/>
      <c r="N33" s="75"/>
      <c r="O33" s="75"/>
      <c r="P33" s="75"/>
      <c r="Q33" s="75"/>
      <c r="R33" s="75"/>
      <c r="S33" s="75"/>
      <c r="T33" s="75"/>
      <c r="U33" s="75"/>
      <c r="V33" s="75"/>
      <c r="W33" s="75"/>
      <c r="X33" s="114"/>
      <c r="Y33" s="118"/>
      <c r="Z33" s="122"/>
      <c r="AA33" s="123"/>
    </row>
    <row r="34" spans="1:27" ht="38.25" customHeight="1">
      <c r="A34" s="8"/>
      <c r="B34" s="40">
        <f t="shared" ref="B34:B97" si="0">B33+1</f>
        <v>2</v>
      </c>
      <c r="C34" s="57"/>
      <c r="D34" s="62"/>
      <c r="E34" s="62"/>
      <c r="F34" s="62"/>
      <c r="G34" s="62"/>
      <c r="H34" s="62"/>
      <c r="I34" s="62"/>
      <c r="J34" s="62"/>
      <c r="K34" s="62"/>
      <c r="L34" s="67"/>
      <c r="M34" s="76"/>
      <c r="N34" s="76"/>
      <c r="O34" s="76"/>
      <c r="P34" s="76"/>
      <c r="Q34" s="76"/>
      <c r="R34" s="76"/>
      <c r="S34" s="76"/>
      <c r="T34" s="76"/>
      <c r="U34" s="76"/>
      <c r="V34" s="76"/>
      <c r="W34" s="76"/>
      <c r="X34" s="115"/>
      <c r="Y34" s="119"/>
      <c r="Z34" s="122"/>
      <c r="AA34" s="123"/>
    </row>
    <row r="35" spans="1:27" ht="38.25" customHeight="1">
      <c r="A35" s="8"/>
      <c r="B35" s="40">
        <f t="shared" si="0"/>
        <v>3</v>
      </c>
      <c r="C35" s="57"/>
      <c r="D35" s="62"/>
      <c r="E35" s="62"/>
      <c r="F35" s="62"/>
      <c r="G35" s="62"/>
      <c r="H35" s="62"/>
      <c r="I35" s="62"/>
      <c r="J35" s="62"/>
      <c r="K35" s="62"/>
      <c r="L35" s="67"/>
      <c r="M35" s="77"/>
      <c r="N35" s="86"/>
      <c r="O35" s="86"/>
      <c r="P35" s="86"/>
      <c r="Q35" s="88"/>
      <c r="R35" s="77"/>
      <c r="S35" s="86"/>
      <c r="T35" s="86"/>
      <c r="U35" s="86"/>
      <c r="V35" s="88"/>
      <c r="W35" s="76"/>
      <c r="X35" s="115"/>
      <c r="Y35" s="119"/>
      <c r="Z35" s="122"/>
      <c r="AA35" s="123"/>
    </row>
    <row r="36" spans="1:27" ht="38.25" customHeight="1">
      <c r="A36" s="8"/>
      <c r="B36" s="40">
        <f t="shared" si="0"/>
        <v>4</v>
      </c>
      <c r="C36" s="57"/>
      <c r="D36" s="62"/>
      <c r="E36" s="62"/>
      <c r="F36" s="62"/>
      <c r="G36" s="62"/>
      <c r="H36" s="62"/>
      <c r="I36" s="62"/>
      <c r="J36" s="62"/>
      <c r="K36" s="62"/>
      <c r="L36" s="67"/>
      <c r="M36" s="77"/>
      <c r="N36" s="86"/>
      <c r="O36" s="86"/>
      <c r="P36" s="86"/>
      <c r="Q36" s="88"/>
      <c r="R36" s="77"/>
      <c r="S36" s="86"/>
      <c r="T36" s="86"/>
      <c r="U36" s="86"/>
      <c r="V36" s="88"/>
      <c r="W36" s="76"/>
      <c r="X36" s="115"/>
      <c r="Y36" s="119"/>
      <c r="Z36" s="122"/>
      <c r="AA36" s="123"/>
    </row>
    <row r="37" spans="1:27" ht="38.25" customHeight="1">
      <c r="A37" s="8"/>
      <c r="B37" s="40">
        <f t="shared" si="0"/>
        <v>5</v>
      </c>
      <c r="C37" s="57"/>
      <c r="D37" s="62"/>
      <c r="E37" s="62"/>
      <c r="F37" s="62"/>
      <c r="G37" s="62"/>
      <c r="H37" s="62"/>
      <c r="I37" s="62"/>
      <c r="J37" s="62"/>
      <c r="K37" s="62"/>
      <c r="L37" s="67"/>
      <c r="M37" s="77"/>
      <c r="N37" s="86"/>
      <c r="O37" s="86"/>
      <c r="P37" s="86"/>
      <c r="Q37" s="88"/>
      <c r="R37" s="77"/>
      <c r="S37" s="86"/>
      <c r="T37" s="86"/>
      <c r="U37" s="86"/>
      <c r="V37" s="88"/>
      <c r="W37" s="76"/>
      <c r="X37" s="115"/>
      <c r="Y37" s="119"/>
      <c r="Z37" s="122"/>
      <c r="AA37" s="123"/>
    </row>
    <row r="38" spans="1:27" ht="38.25" customHeight="1">
      <c r="A38" s="8"/>
      <c r="B38" s="40">
        <f t="shared" si="0"/>
        <v>6</v>
      </c>
      <c r="C38" s="57"/>
      <c r="D38" s="62"/>
      <c r="E38" s="62"/>
      <c r="F38" s="62"/>
      <c r="G38" s="62"/>
      <c r="H38" s="62"/>
      <c r="I38" s="62"/>
      <c r="J38" s="62"/>
      <c r="K38" s="62"/>
      <c r="L38" s="67"/>
      <c r="M38" s="76"/>
      <c r="N38" s="76"/>
      <c r="O38" s="76"/>
      <c r="P38" s="76"/>
      <c r="Q38" s="76"/>
      <c r="R38" s="77"/>
      <c r="S38" s="86"/>
      <c r="T38" s="86"/>
      <c r="U38" s="86"/>
      <c r="V38" s="88"/>
      <c r="W38" s="76"/>
      <c r="X38" s="115"/>
      <c r="Y38" s="119"/>
      <c r="Z38" s="122"/>
      <c r="AA38" s="123"/>
    </row>
    <row r="39" spans="1:27" ht="38.25" customHeight="1">
      <c r="A39" s="8"/>
      <c r="B39" s="40">
        <f t="shared" si="0"/>
        <v>7</v>
      </c>
      <c r="C39" s="57"/>
      <c r="D39" s="62"/>
      <c r="E39" s="62"/>
      <c r="F39" s="62"/>
      <c r="G39" s="62"/>
      <c r="H39" s="62"/>
      <c r="I39" s="62"/>
      <c r="J39" s="62"/>
      <c r="K39" s="62"/>
      <c r="L39" s="67"/>
      <c r="M39" s="78"/>
      <c r="N39" s="78"/>
      <c r="O39" s="78"/>
      <c r="P39" s="78"/>
      <c r="Q39" s="78"/>
      <c r="R39" s="91"/>
      <c r="S39" s="93"/>
      <c r="T39" s="93"/>
      <c r="U39" s="93"/>
      <c r="V39" s="98"/>
      <c r="W39" s="78"/>
      <c r="X39" s="115"/>
      <c r="Y39" s="119"/>
      <c r="Z39" s="122"/>
      <c r="AA39" s="123"/>
    </row>
    <row r="40" spans="1:27" ht="38.25" customHeight="1">
      <c r="A40" s="8"/>
      <c r="B40" s="40">
        <f t="shared" si="0"/>
        <v>8</v>
      </c>
      <c r="C40" s="57"/>
      <c r="D40" s="62"/>
      <c r="E40" s="62"/>
      <c r="F40" s="62"/>
      <c r="G40" s="62"/>
      <c r="H40" s="62"/>
      <c r="I40" s="62"/>
      <c r="J40" s="62"/>
      <c r="K40" s="62"/>
      <c r="L40" s="67"/>
      <c r="M40" s="78"/>
      <c r="N40" s="78"/>
      <c r="O40" s="78"/>
      <c r="P40" s="78"/>
      <c r="Q40" s="78"/>
      <c r="R40" s="78"/>
      <c r="S40" s="78"/>
      <c r="T40" s="78"/>
      <c r="U40" s="78"/>
      <c r="V40" s="78"/>
      <c r="W40" s="78"/>
      <c r="X40" s="115"/>
      <c r="Y40" s="119"/>
      <c r="Z40" s="122"/>
      <c r="AA40" s="123"/>
    </row>
    <row r="41" spans="1:27" ht="38.25" customHeight="1">
      <c r="A41" s="8"/>
      <c r="B41" s="40">
        <f t="shared" si="0"/>
        <v>9</v>
      </c>
      <c r="C41" s="57"/>
      <c r="D41" s="62"/>
      <c r="E41" s="62"/>
      <c r="F41" s="62"/>
      <c r="G41" s="62"/>
      <c r="H41" s="62"/>
      <c r="I41" s="62"/>
      <c r="J41" s="62"/>
      <c r="K41" s="62"/>
      <c r="L41" s="67"/>
      <c r="M41" s="78"/>
      <c r="N41" s="78"/>
      <c r="O41" s="78"/>
      <c r="P41" s="78"/>
      <c r="Q41" s="78"/>
      <c r="R41" s="78"/>
      <c r="S41" s="78"/>
      <c r="T41" s="78"/>
      <c r="U41" s="78"/>
      <c r="V41" s="78"/>
      <c r="W41" s="78"/>
      <c r="X41" s="115"/>
      <c r="Y41" s="119"/>
      <c r="Z41" s="122"/>
      <c r="AA41" s="123"/>
    </row>
    <row r="42" spans="1:27" ht="38.25" customHeight="1">
      <c r="A42" s="8"/>
      <c r="B42" s="40">
        <f t="shared" si="0"/>
        <v>10</v>
      </c>
      <c r="C42" s="57"/>
      <c r="D42" s="62"/>
      <c r="E42" s="62"/>
      <c r="F42" s="62"/>
      <c r="G42" s="62"/>
      <c r="H42" s="62"/>
      <c r="I42" s="62"/>
      <c r="J42" s="62"/>
      <c r="K42" s="62"/>
      <c r="L42" s="67"/>
      <c r="M42" s="78"/>
      <c r="N42" s="78"/>
      <c r="O42" s="78"/>
      <c r="P42" s="78"/>
      <c r="Q42" s="78"/>
      <c r="R42" s="78"/>
      <c r="S42" s="78"/>
      <c r="T42" s="78"/>
      <c r="U42" s="78"/>
      <c r="V42" s="78"/>
      <c r="W42" s="78"/>
      <c r="X42" s="115"/>
      <c r="Y42" s="119"/>
      <c r="Z42" s="122"/>
      <c r="AA42" s="123"/>
    </row>
    <row r="43" spans="1:27" ht="38.25" customHeight="1">
      <c r="A43" s="8"/>
      <c r="B43" s="40">
        <f t="shared" si="0"/>
        <v>11</v>
      </c>
      <c r="C43" s="57"/>
      <c r="D43" s="62"/>
      <c r="E43" s="62"/>
      <c r="F43" s="62"/>
      <c r="G43" s="62"/>
      <c r="H43" s="62"/>
      <c r="I43" s="62"/>
      <c r="J43" s="62"/>
      <c r="K43" s="62"/>
      <c r="L43" s="67"/>
      <c r="M43" s="78"/>
      <c r="N43" s="78"/>
      <c r="O43" s="78"/>
      <c r="P43" s="78"/>
      <c r="Q43" s="78"/>
      <c r="R43" s="78"/>
      <c r="S43" s="78"/>
      <c r="T43" s="78"/>
      <c r="U43" s="78"/>
      <c r="V43" s="78"/>
      <c r="W43" s="78"/>
      <c r="X43" s="115"/>
      <c r="Y43" s="119"/>
      <c r="Z43" s="122"/>
      <c r="AA43" s="123"/>
    </row>
    <row r="44" spans="1:27" ht="38.25" customHeight="1">
      <c r="A44" s="8"/>
      <c r="B44" s="40">
        <f t="shared" si="0"/>
        <v>12</v>
      </c>
      <c r="C44" s="57"/>
      <c r="D44" s="62"/>
      <c r="E44" s="62"/>
      <c r="F44" s="62"/>
      <c r="G44" s="62"/>
      <c r="H44" s="62"/>
      <c r="I44" s="62"/>
      <c r="J44" s="62"/>
      <c r="K44" s="62"/>
      <c r="L44" s="67"/>
      <c r="M44" s="78"/>
      <c r="N44" s="78"/>
      <c r="O44" s="78"/>
      <c r="P44" s="78"/>
      <c r="Q44" s="78"/>
      <c r="R44" s="78"/>
      <c r="S44" s="78"/>
      <c r="T44" s="78"/>
      <c r="U44" s="78"/>
      <c r="V44" s="78"/>
      <c r="W44" s="78"/>
      <c r="X44" s="115"/>
      <c r="Y44" s="119"/>
      <c r="Z44" s="122"/>
      <c r="AA44" s="123"/>
    </row>
    <row r="45" spans="1:27" ht="38.25" customHeight="1">
      <c r="A45" s="8"/>
      <c r="B45" s="40">
        <f t="shared" si="0"/>
        <v>13</v>
      </c>
      <c r="C45" s="57"/>
      <c r="D45" s="62"/>
      <c r="E45" s="62"/>
      <c r="F45" s="62"/>
      <c r="G45" s="62"/>
      <c r="H45" s="62"/>
      <c r="I45" s="62"/>
      <c r="J45" s="62"/>
      <c r="K45" s="62"/>
      <c r="L45" s="67"/>
      <c r="M45" s="78"/>
      <c r="N45" s="78"/>
      <c r="O45" s="78"/>
      <c r="P45" s="78"/>
      <c r="Q45" s="78"/>
      <c r="R45" s="78"/>
      <c r="S45" s="78"/>
      <c r="T45" s="78"/>
      <c r="U45" s="78"/>
      <c r="V45" s="78"/>
      <c r="W45" s="78"/>
      <c r="X45" s="115"/>
      <c r="Y45" s="119"/>
      <c r="Z45" s="122"/>
      <c r="AA45" s="123"/>
    </row>
    <row r="46" spans="1:27" ht="38.25" customHeight="1">
      <c r="A46" s="8"/>
      <c r="B46" s="40">
        <f t="shared" si="0"/>
        <v>14</v>
      </c>
      <c r="C46" s="57"/>
      <c r="D46" s="62"/>
      <c r="E46" s="62"/>
      <c r="F46" s="62"/>
      <c r="G46" s="62"/>
      <c r="H46" s="62"/>
      <c r="I46" s="62"/>
      <c r="J46" s="62"/>
      <c r="K46" s="62"/>
      <c r="L46" s="67"/>
      <c r="M46" s="78"/>
      <c r="N46" s="78"/>
      <c r="O46" s="78"/>
      <c r="P46" s="78"/>
      <c r="Q46" s="78"/>
      <c r="R46" s="78"/>
      <c r="S46" s="78"/>
      <c r="T46" s="78"/>
      <c r="U46" s="78"/>
      <c r="V46" s="78"/>
      <c r="W46" s="78"/>
      <c r="X46" s="115"/>
      <c r="Y46" s="119"/>
      <c r="Z46" s="122"/>
      <c r="AA46" s="123"/>
    </row>
    <row r="47" spans="1:27" ht="38.25" customHeight="1">
      <c r="A47" s="8"/>
      <c r="B47" s="40">
        <f t="shared" si="0"/>
        <v>15</v>
      </c>
      <c r="C47" s="57"/>
      <c r="D47" s="62"/>
      <c r="E47" s="62"/>
      <c r="F47" s="62"/>
      <c r="G47" s="62"/>
      <c r="H47" s="62"/>
      <c r="I47" s="62"/>
      <c r="J47" s="62"/>
      <c r="K47" s="62"/>
      <c r="L47" s="67"/>
      <c r="M47" s="78"/>
      <c r="N47" s="78"/>
      <c r="O47" s="78"/>
      <c r="P47" s="78"/>
      <c r="Q47" s="78"/>
      <c r="R47" s="78"/>
      <c r="S47" s="78"/>
      <c r="T47" s="78"/>
      <c r="U47" s="78"/>
      <c r="V47" s="78"/>
      <c r="W47" s="78"/>
      <c r="X47" s="115"/>
      <c r="Y47" s="119"/>
      <c r="Z47" s="122"/>
      <c r="AA47" s="123"/>
    </row>
    <row r="48" spans="1:27" ht="38.25" customHeight="1">
      <c r="A48" s="8"/>
      <c r="B48" s="40">
        <f t="shared" si="0"/>
        <v>16</v>
      </c>
      <c r="C48" s="57"/>
      <c r="D48" s="62"/>
      <c r="E48" s="62"/>
      <c r="F48" s="62"/>
      <c r="G48" s="62"/>
      <c r="H48" s="62"/>
      <c r="I48" s="62"/>
      <c r="J48" s="62"/>
      <c r="K48" s="62"/>
      <c r="L48" s="67"/>
      <c r="M48" s="78"/>
      <c r="N48" s="78"/>
      <c r="O48" s="78"/>
      <c r="P48" s="78"/>
      <c r="Q48" s="78"/>
      <c r="R48" s="78"/>
      <c r="S48" s="78"/>
      <c r="T48" s="78"/>
      <c r="U48" s="78"/>
      <c r="V48" s="78"/>
      <c r="W48" s="78"/>
      <c r="X48" s="115"/>
      <c r="Y48" s="119"/>
      <c r="Z48" s="122"/>
      <c r="AA48" s="123"/>
    </row>
    <row r="49" spans="1:27" ht="38.25" customHeight="1">
      <c r="A49" s="8"/>
      <c r="B49" s="40">
        <f t="shared" si="0"/>
        <v>17</v>
      </c>
      <c r="C49" s="57"/>
      <c r="D49" s="62"/>
      <c r="E49" s="62"/>
      <c r="F49" s="62"/>
      <c r="G49" s="62"/>
      <c r="H49" s="62"/>
      <c r="I49" s="62"/>
      <c r="J49" s="62"/>
      <c r="K49" s="62"/>
      <c r="L49" s="67"/>
      <c r="M49" s="78"/>
      <c r="N49" s="78"/>
      <c r="O49" s="78"/>
      <c r="P49" s="78"/>
      <c r="Q49" s="78"/>
      <c r="R49" s="78"/>
      <c r="S49" s="78"/>
      <c r="T49" s="78"/>
      <c r="U49" s="78"/>
      <c r="V49" s="78"/>
      <c r="W49" s="78"/>
      <c r="X49" s="115"/>
      <c r="Y49" s="119"/>
      <c r="Z49" s="122"/>
      <c r="AA49" s="123"/>
    </row>
    <row r="50" spans="1:27" ht="38.25" customHeight="1">
      <c r="A50" s="8"/>
      <c r="B50" s="40">
        <f t="shared" si="0"/>
        <v>18</v>
      </c>
      <c r="C50" s="57"/>
      <c r="D50" s="62"/>
      <c r="E50" s="62"/>
      <c r="F50" s="62"/>
      <c r="G50" s="62"/>
      <c r="H50" s="62"/>
      <c r="I50" s="62"/>
      <c r="J50" s="62"/>
      <c r="K50" s="62"/>
      <c r="L50" s="67"/>
      <c r="M50" s="78"/>
      <c r="N50" s="78"/>
      <c r="O50" s="78"/>
      <c r="P50" s="78"/>
      <c r="Q50" s="78"/>
      <c r="R50" s="78"/>
      <c r="S50" s="78"/>
      <c r="T50" s="78"/>
      <c r="U50" s="78"/>
      <c r="V50" s="78"/>
      <c r="W50" s="78"/>
      <c r="X50" s="115"/>
      <c r="Y50" s="119"/>
      <c r="Z50" s="122"/>
      <c r="AA50" s="123"/>
    </row>
    <row r="51" spans="1:27" ht="38.25" customHeight="1">
      <c r="A51" s="8"/>
      <c r="B51" s="40">
        <f t="shared" si="0"/>
        <v>19</v>
      </c>
      <c r="C51" s="57"/>
      <c r="D51" s="62"/>
      <c r="E51" s="62"/>
      <c r="F51" s="62"/>
      <c r="G51" s="62"/>
      <c r="H51" s="62"/>
      <c r="I51" s="62"/>
      <c r="J51" s="62"/>
      <c r="K51" s="62"/>
      <c r="L51" s="67"/>
      <c r="M51" s="78"/>
      <c r="N51" s="78"/>
      <c r="O51" s="78"/>
      <c r="P51" s="78"/>
      <c r="Q51" s="78"/>
      <c r="R51" s="78"/>
      <c r="S51" s="78"/>
      <c r="T51" s="78"/>
      <c r="U51" s="78"/>
      <c r="V51" s="78"/>
      <c r="W51" s="78"/>
      <c r="X51" s="115"/>
      <c r="Y51" s="119"/>
      <c r="Z51" s="122"/>
      <c r="AA51" s="123"/>
    </row>
    <row r="52" spans="1:27" ht="38.25" customHeight="1">
      <c r="A52" s="8"/>
      <c r="B52" s="40">
        <f t="shared" si="0"/>
        <v>20</v>
      </c>
      <c r="C52" s="57"/>
      <c r="D52" s="62"/>
      <c r="E52" s="62"/>
      <c r="F52" s="62"/>
      <c r="G52" s="62"/>
      <c r="H52" s="62"/>
      <c r="I52" s="62"/>
      <c r="J52" s="62"/>
      <c r="K52" s="62"/>
      <c r="L52" s="67"/>
      <c r="M52" s="78"/>
      <c r="N52" s="78"/>
      <c r="O52" s="78"/>
      <c r="P52" s="78"/>
      <c r="Q52" s="78"/>
      <c r="R52" s="78"/>
      <c r="S52" s="78"/>
      <c r="T52" s="78"/>
      <c r="U52" s="78"/>
      <c r="V52" s="78"/>
      <c r="W52" s="78"/>
      <c r="X52" s="115"/>
      <c r="Y52" s="119"/>
      <c r="Z52" s="122"/>
      <c r="AA52" s="123"/>
    </row>
    <row r="53" spans="1:27" ht="38.25" customHeight="1">
      <c r="A53" s="8"/>
      <c r="B53" s="40">
        <f t="shared" si="0"/>
        <v>21</v>
      </c>
      <c r="C53" s="57"/>
      <c r="D53" s="62"/>
      <c r="E53" s="62"/>
      <c r="F53" s="62"/>
      <c r="G53" s="62"/>
      <c r="H53" s="62"/>
      <c r="I53" s="62"/>
      <c r="J53" s="62"/>
      <c r="K53" s="62"/>
      <c r="L53" s="67"/>
      <c r="M53" s="78"/>
      <c r="N53" s="78"/>
      <c r="O53" s="78"/>
      <c r="P53" s="78"/>
      <c r="Q53" s="78"/>
      <c r="R53" s="78"/>
      <c r="S53" s="78"/>
      <c r="T53" s="78"/>
      <c r="U53" s="78"/>
      <c r="V53" s="78"/>
      <c r="W53" s="78"/>
      <c r="X53" s="115"/>
      <c r="Y53" s="119"/>
      <c r="Z53" s="122"/>
      <c r="AA53" s="123"/>
    </row>
    <row r="54" spans="1:27" ht="38.25" customHeight="1">
      <c r="A54" s="8"/>
      <c r="B54" s="40">
        <f t="shared" si="0"/>
        <v>22</v>
      </c>
      <c r="C54" s="57"/>
      <c r="D54" s="62"/>
      <c r="E54" s="62"/>
      <c r="F54" s="62"/>
      <c r="G54" s="62"/>
      <c r="H54" s="62"/>
      <c r="I54" s="62"/>
      <c r="J54" s="62"/>
      <c r="K54" s="62"/>
      <c r="L54" s="67"/>
      <c r="M54" s="78"/>
      <c r="N54" s="78"/>
      <c r="O54" s="78"/>
      <c r="P54" s="78"/>
      <c r="Q54" s="78"/>
      <c r="R54" s="78"/>
      <c r="S54" s="78"/>
      <c r="T54" s="78"/>
      <c r="U54" s="78"/>
      <c r="V54" s="78"/>
      <c r="W54" s="78"/>
      <c r="X54" s="115"/>
      <c r="Y54" s="119"/>
      <c r="Z54" s="122"/>
      <c r="AA54" s="123"/>
    </row>
    <row r="55" spans="1:27" ht="38.25" customHeight="1">
      <c r="A55" s="8"/>
      <c r="B55" s="40">
        <f t="shared" si="0"/>
        <v>23</v>
      </c>
      <c r="C55" s="57"/>
      <c r="D55" s="62"/>
      <c r="E55" s="62"/>
      <c r="F55" s="62"/>
      <c r="G55" s="62"/>
      <c r="H55" s="62"/>
      <c r="I55" s="62"/>
      <c r="J55" s="62"/>
      <c r="K55" s="62"/>
      <c r="L55" s="67"/>
      <c r="M55" s="78"/>
      <c r="N55" s="78"/>
      <c r="O55" s="78"/>
      <c r="P55" s="78"/>
      <c r="Q55" s="78"/>
      <c r="R55" s="78"/>
      <c r="S55" s="78"/>
      <c r="T55" s="78"/>
      <c r="U55" s="78"/>
      <c r="V55" s="78"/>
      <c r="W55" s="78"/>
      <c r="X55" s="115"/>
      <c r="Y55" s="119"/>
      <c r="Z55" s="122"/>
      <c r="AA55" s="123"/>
    </row>
    <row r="56" spans="1:27" ht="38.25" customHeight="1">
      <c r="A56" s="8"/>
      <c r="B56" s="40">
        <f t="shared" si="0"/>
        <v>24</v>
      </c>
      <c r="C56" s="57"/>
      <c r="D56" s="62"/>
      <c r="E56" s="62"/>
      <c r="F56" s="62"/>
      <c r="G56" s="62"/>
      <c r="H56" s="62"/>
      <c r="I56" s="62"/>
      <c r="J56" s="62"/>
      <c r="K56" s="62"/>
      <c r="L56" s="67"/>
      <c r="M56" s="78"/>
      <c r="N56" s="78"/>
      <c r="O56" s="78"/>
      <c r="P56" s="78"/>
      <c r="Q56" s="78"/>
      <c r="R56" s="78"/>
      <c r="S56" s="78"/>
      <c r="T56" s="78"/>
      <c r="U56" s="78"/>
      <c r="V56" s="78"/>
      <c r="W56" s="78"/>
      <c r="X56" s="115"/>
      <c r="Y56" s="119"/>
      <c r="Z56" s="122"/>
      <c r="AA56" s="123"/>
    </row>
    <row r="57" spans="1:27" ht="38.25" customHeight="1">
      <c r="A57" s="8"/>
      <c r="B57" s="40">
        <f t="shared" si="0"/>
        <v>25</v>
      </c>
      <c r="C57" s="57"/>
      <c r="D57" s="62"/>
      <c r="E57" s="62"/>
      <c r="F57" s="62"/>
      <c r="G57" s="62"/>
      <c r="H57" s="62"/>
      <c r="I57" s="62"/>
      <c r="J57" s="62"/>
      <c r="K57" s="62"/>
      <c r="L57" s="67"/>
      <c r="M57" s="78"/>
      <c r="N57" s="78"/>
      <c r="O57" s="78"/>
      <c r="P57" s="78"/>
      <c r="Q57" s="78"/>
      <c r="R57" s="78"/>
      <c r="S57" s="78"/>
      <c r="T57" s="78"/>
      <c r="U57" s="78"/>
      <c r="V57" s="78"/>
      <c r="W57" s="78"/>
      <c r="X57" s="115"/>
      <c r="Y57" s="119"/>
      <c r="Z57" s="122"/>
      <c r="AA57" s="123"/>
    </row>
    <row r="58" spans="1:27" ht="38.25" customHeight="1">
      <c r="A58" s="8"/>
      <c r="B58" s="40">
        <f t="shared" si="0"/>
        <v>26</v>
      </c>
      <c r="C58" s="57"/>
      <c r="D58" s="62"/>
      <c r="E58" s="62"/>
      <c r="F58" s="62"/>
      <c r="G58" s="62"/>
      <c r="H58" s="62"/>
      <c r="I58" s="62"/>
      <c r="J58" s="62"/>
      <c r="K58" s="62"/>
      <c r="L58" s="67"/>
      <c r="M58" s="78"/>
      <c r="N58" s="78"/>
      <c r="O58" s="78"/>
      <c r="P58" s="78"/>
      <c r="Q58" s="78"/>
      <c r="R58" s="78"/>
      <c r="S58" s="78"/>
      <c r="T58" s="78"/>
      <c r="U58" s="78"/>
      <c r="V58" s="78"/>
      <c r="W58" s="78"/>
      <c r="X58" s="115"/>
      <c r="Y58" s="119"/>
      <c r="Z58" s="122"/>
      <c r="AA58" s="123"/>
    </row>
    <row r="59" spans="1:27" ht="38.25" customHeight="1">
      <c r="A59" s="8"/>
      <c r="B59" s="40">
        <f t="shared" si="0"/>
        <v>27</v>
      </c>
      <c r="C59" s="57"/>
      <c r="D59" s="62"/>
      <c r="E59" s="62"/>
      <c r="F59" s="62"/>
      <c r="G59" s="62"/>
      <c r="H59" s="62"/>
      <c r="I59" s="62"/>
      <c r="J59" s="62"/>
      <c r="K59" s="62"/>
      <c r="L59" s="67"/>
      <c r="M59" s="78"/>
      <c r="N59" s="78"/>
      <c r="O59" s="78"/>
      <c r="P59" s="78"/>
      <c r="Q59" s="78"/>
      <c r="R59" s="78"/>
      <c r="S59" s="78"/>
      <c r="T59" s="78"/>
      <c r="U59" s="78"/>
      <c r="V59" s="78"/>
      <c r="W59" s="78"/>
      <c r="X59" s="115"/>
      <c r="Y59" s="119"/>
      <c r="Z59" s="122"/>
      <c r="AA59" s="123"/>
    </row>
    <row r="60" spans="1:27" ht="38.25" customHeight="1">
      <c r="A60" s="8"/>
      <c r="B60" s="40">
        <f t="shared" si="0"/>
        <v>28</v>
      </c>
      <c r="C60" s="57"/>
      <c r="D60" s="62"/>
      <c r="E60" s="62"/>
      <c r="F60" s="62"/>
      <c r="G60" s="62"/>
      <c r="H60" s="62"/>
      <c r="I60" s="62"/>
      <c r="J60" s="62"/>
      <c r="K60" s="62"/>
      <c r="L60" s="67"/>
      <c r="M60" s="78"/>
      <c r="N60" s="78"/>
      <c r="O60" s="78"/>
      <c r="P60" s="78"/>
      <c r="Q60" s="78"/>
      <c r="R60" s="78"/>
      <c r="S60" s="78"/>
      <c r="T60" s="78"/>
      <c r="U60" s="78"/>
      <c r="V60" s="78"/>
      <c r="W60" s="78"/>
      <c r="X60" s="115"/>
      <c r="Y60" s="119"/>
      <c r="Z60" s="122"/>
      <c r="AA60" s="123"/>
    </row>
    <row r="61" spans="1:27" ht="38.25" customHeight="1">
      <c r="A61" s="8"/>
      <c r="B61" s="40">
        <f t="shared" si="0"/>
        <v>29</v>
      </c>
      <c r="C61" s="57"/>
      <c r="D61" s="62"/>
      <c r="E61" s="62"/>
      <c r="F61" s="62"/>
      <c r="G61" s="62"/>
      <c r="H61" s="62"/>
      <c r="I61" s="62"/>
      <c r="J61" s="62"/>
      <c r="K61" s="62"/>
      <c r="L61" s="67"/>
      <c r="M61" s="78"/>
      <c r="N61" s="78"/>
      <c r="O61" s="78"/>
      <c r="P61" s="78"/>
      <c r="Q61" s="78"/>
      <c r="R61" s="78"/>
      <c r="S61" s="78"/>
      <c r="T61" s="78"/>
      <c r="U61" s="78"/>
      <c r="V61" s="78"/>
      <c r="W61" s="78"/>
      <c r="X61" s="115"/>
      <c r="Y61" s="119"/>
      <c r="Z61" s="122"/>
      <c r="AA61" s="123"/>
    </row>
    <row r="62" spans="1:27" ht="38.25" customHeight="1">
      <c r="A62" s="8"/>
      <c r="B62" s="40">
        <f t="shared" si="0"/>
        <v>30</v>
      </c>
      <c r="C62" s="57"/>
      <c r="D62" s="62"/>
      <c r="E62" s="62"/>
      <c r="F62" s="62"/>
      <c r="G62" s="62"/>
      <c r="H62" s="62"/>
      <c r="I62" s="62"/>
      <c r="J62" s="62"/>
      <c r="K62" s="62"/>
      <c r="L62" s="67"/>
      <c r="M62" s="78"/>
      <c r="N62" s="78"/>
      <c r="O62" s="78"/>
      <c r="P62" s="78"/>
      <c r="Q62" s="78"/>
      <c r="R62" s="78"/>
      <c r="S62" s="78"/>
      <c r="T62" s="78"/>
      <c r="U62" s="78"/>
      <c r="V62" s="78"/>
      <c r="W62" s="78"/>
      <c r="X62" s="115"/>
      <c r="Y62" s="119"/>
      <c r="Z62" s="122"/>
      <c r="AA62" s="123"/>
    </row>
    <row r="63" spans="1:27" ht="38.25" customHeight="1">
      <c r="A63" s="8"/>
      <c r="B63" s="40">
        <f t="shared" si="0"/>
        <v>31</v>
      </c>
      <c r="C63" s="57"/>
      <c r="D63" s="62"/>
      <c r="E63" s="62"/>
      <c r="F63" s="62"/>
      <c r="G63" s="62"/>
      <c r="H63" s="62"/>
      <c r="I63" s="62"/>
      <c r="J63" s="62"/>
      <c r="K63" s="62"/>
      <c r="L63" s="67"/>
      <c r="M63" s="78"/>
      <c r="N63" s="78"/>
      <c r="O63" s="78"/>
      <c r="P63" s="78"/>
      <c r="Q63" s="78"/>
      <c r="R63" s="78"/>
      <c r="S63" s="78"/>
      <c r="T63" s="78"/>
      <c r="U63" s="78"/>
      <c r="V63" s="78"/>
      <c r="W63" s="78"/>
      <c r="X63" s="115"/>
      <c r="Y63" s="119"/>
      <c r="Z63" s="122"/>
      <c r="AA63" s="123"/>
    </row>
    <row r="64" spans="1:27" ht="38.25" customHeight="1">
      <c r="A64" s="8"/>
      <c r="B64" s="40">
        <f t="shared" si="0"/>
        <v>32</v>
      </c>
      <c r="C64" s="57"/>
      <c r="D64" s="62"/>
      <c r="E64" s="62"/>
      <c r="F64" s="62"/>
      <c r="G64" s="62"/>
      <c r="H64" s="62"/>
      <c r="I64" s="62"/>
      <c r="J64" s="62"/>
      <c r="K64" s="62"/>
      <c r="L64" s="67"/>
      <c r="M64" s="78"/>
      <c r="N64" s="78"/>
      <c r="O64" s="78"/>
      <c r="P64" s="78"/>
      <c r="Q64" s="78"/>
      <c r="R64" s="78"/>
      <c r="S64" s="78"/>
      <c r="T64" s="78"/>
      <c r="U64" s="78"/>
      <c r="V64" s="78"/>
      <c r="W64" s="78"/>
      <c r="X64" s="115"/>
      <c r="Y64" s="119"/>
      <c r="Z64" s="122"/>
      <c r="AA64" s="123"/>
    </row>
    <row r="65" spans="1:27" ht="38.25" customHeight="1">
      <c r="A65" s="8"/>
      <c r="B65" s="40">
        <f t="shared" si="0"/>
        <v>33</v>
      </c>
      <c r="C65" s="57"/>
      <c r="D65" s="62"/>
      <c r="E65" s="62"/>
      <c r="F65" s="62"/>
      <c r="G65" s="62"/>
      <c r="H65" s="62"/>
      <c r="I65" s="62"/>
      <c r="J65" s="62"/>
      <c r="K65" s="62"/>
      <c r="L65" s="67"/>
      <c r="M65" s="78"/>
      <c r="N65" s="78"/>
      <c r="O65" s="78"/>
      <c r="P65" s="78"/>
      <c r="Q65" s="78"/>
      <c r="R65" s="78"/>
      <c r="S65" s="78"/>
      <c r="T65" s="78"/>
      <c r="U65" s="78"/>
      <c r="V65" s="78"/>
      <c r="W65" s="78"/>
      <c r="X65" s="115"/>
      <c r="Y65" s="119"/>
      <c r="Z65" s="122"/>
      <c r="AA65" s="123"/>
    </row>
    <row r="66" spans="1:27" ht="38.25" customHeight="1">
      <c r="A66" s="8"/>
      <c r="B66" s="40">
        <f t="shared" si="0"/>
        <v>34</v>
      </c>
      <c r="C66" s="57"/>
      <c r="D66" s="62"/>
      <c r="E66" s="62"/>
      <c r="F66" s="62"/>
      <c r="G66" s="62"/>
      <c r="H66" s="62"/>
      <c r="I66" s="62"/>
      <c r="J66" s="62"/>
      <c r="K66" s="62"/>
      <c r="L66" s="67"/>
      <c r="M66" s="78"/>
      <c r="N66" s="78"/>
      <c r="O66" s="78"/>
      <c r="P66" s="78"/>
      <c r="Q66" s="78"/>
      <c r="R66" s="78"/>
      <c r="S66" s="78"/>
      <c r="T66" s="78"/>
      <c r="U66" s="78"/>
      <c r="V66" s="78"/>
      <c r="W66" s="78"/>
      <c r="X66" s="115"/>
      <c r="Y66" s="119"/>
      <c r="Z66" s="122"/>
      <c r="AA66" s="123"/>
    </row>
    <row r="67" spans="1:27" ht="38.25" customHeight="1">
      <c r="A67" s="8"/>
      <c r="B67" s="40">
        <f t="shared" si="0"/>
        <v>35</v>
      </c>
      <c r="C67" s="57"/>
      <c r="D67" s="62"/>
      <c r="E67" s="62"/>
      <c r="F67" s="62"/>
      <c r="G67" s="62"/>
      <c r="H67" s="62"/>
      <c r="I67" s="62"/>
      <c r="J67" s="62"/>
      <c r="K67" s="62"/>
      <c r="L67" s="67"/>
      <c r="M67" s="78"/>
      <c r="N67" s="78"/>
      <c r="O67" s="78"/>
      <c r="P67" s="78"/>
      <c r="Q67" s="78"/>
      <c r="R67" s="78"/>
      <c r="S67" s="78"/>
      <c r="T67" s="78"/>
      <c r="U67" s="78"/>
      <c r="V67" s="78"/>
      <c r="W67" s="78"/>
      <c r="X67" s="115"/>
      <c r="Y67" s="119"/>
      <c r="Z67" s="122"/>
      <c r="AA67" s="123"/>
    </row>
    <row r="68" spans="1:27" ht="38.25" customHeight="1">
      <c r="A68" s="8"/>
      <c r="B68" s="40">
        <f t="shared" si="0"/>
        <v>36</v>
      </c>
      <c r="C68" s="57"/>
      <c r="D68" s="62"/>
      <c r="E68" s="62"/>
      <c r="F68" s="62"/>
      <c r="G68" s="62"/>
      <c r="H68" s="62"/>
      <c r="I68" s="62"/>
      <c r="J68" s="62"/>
      <c r="K68" s="62"/>
      <c r="L68" s="67"/>
      <c r="M68" s="78"/>
      <c r="N68" s="78"/>
      <c r="O68" s="78"/>
      <c r="P68" s="78"/>
      <c r="Q68" s="78"/>
      <c r="R68" s="78"/>
      <c r="S68" s="78"/>
      <c r="T68" s="78"/>
      <c r="U68" s="78"/>
      <c r="V68" s="78"/>
      <c r="W68" s="78"/>
      <c r="X68" s="115"/>
      <c r="Y68" s="119"/>
      <c r="Z68" s="122"/>
      <c r="AA68" s="123"/>
    </row>
    <row r="69" spans="1:27" ht="38.25" customHeight="1">
      <c r="A69" s="8"/>
      <c r="B69" s="40">
        <f t="shared" si="0"/>
        <v>37</v>
      </c>
      <c r="C69" s="57"/>
      <c r="D69" s="62"/>
      <c r="E69" s="62"/>
      <c r="F69" s="62"/>
      <c r="G69" s="62"/>
      <c r="H69" s="62"/>
      <c r="I69" s="62"/>
      <c r="J69" s="62"/>
      <c r="K69" s="62"/>
      <c r="L69" s="67"/>
      <c r="M69" s="78"/>
      <c r="N69" s="78"/>
      <c r="O69" s="78"/>
      <c r="P69" s="78"/>
      <c r="Q69" s="78"/>
      <c r="R69" s="78"/>
      <c r="S69" s="78"/>
      <c r="T69" s="78"/>
      <c r="U69" s="78"/>
      <c r="V69" s="78"/>
      <c r="W69" s="78"/>
      <c r="X69" s="115"/>
      <c r="Y69" s="119"/>
      <c r="Z69" s="122"/>
      <c r="AA69" s="123"/>
    </row>
    <row r="70" spans="1:27" ht="38.25" customHeight="1">
      <c r="A70" s="8"/>
      <c r="B70" s="40">
        <f t="shared" si="0"/>
        <v>38</v>
      </c>
      <c r="C70" s="57"/>
      <c r="D70" s="62"/>
      <c r="E70" s="62"/>
      <c r="F70" s="62"/>
      <c r="G70" s="62"/>
      <c r="H70" s="62"/>
      <c r="I70" s="62"/>
      <c r="J70" s="62"/>
      <c r="K70" s="62"/>
      <c r="L70" s="67"/>
      <c r="M70" s="78"/>
      <c r="N70" s="78"/>
      <c r="O70" s="78"/>
      <c r="P70" s="78"/>
      <c r="Q70" s="78"/>
      <c r="R70" s="78"/>
      <c r="S70" s="78"/>
      <c r="T70" s="78"/>
      <c r="U70" s="78"/>
      <c r="V70" s="78"/>
      <c r="W70" s="78"/>
      <c r="X70" s="115"/>
      <c r="Y70" s="119"/>
      <c r="Z70" s="122"/>
      <c r="AA70" s="123"/>
    </row>
    <row r="71" spans="1:27" ht="38.25" customHeight="1">
      <c r="A71" s="8"/>
      <c r="B71" s="40">
        <f t="shared" si="0"/>
        <v>39</v>
      </c>
      <c r="C71" s="57"/>
      <c r="D71" s="62"/>
      <c r="E71" s="62"/>
      <c r="F71" s="62"/>
      <c r="G71" s="62"/>
      <c r="H71" s="62"/>
      <c r="I71" s="62"/>
      <c r="J71" s="62"/>
      <c r="K71" s="62"/>
      <c r="L71" s="67"/>
      <c r="M71" s="78"/>
      <c r="N71" s="78"/>
      <c r="O71" s="78"/>
      <c r="P71" s="78"/>
      <c r="Q71" s="78"/>
      <c r="R71" s="78"/>
      <c r="S71" s="78"/>
      <c r="T71" s="78"/>
      <c r="U71" s="78"/>
      <c r="V71" s="78"/>
      <c r="W71" s="78"/>
      <c r="X71" s="115"/>
      <c r="Y71" s="119"/>
      <c r="Z71" s="122"/>
      <c r="AA71" s="123"/>
    </row>
    <row r="72" spans="1:27" ht="38.25" customHeight="1">
      <c r="A72" s="8"/>
      <c r="B72" s="40">
        <f t="shared" si="0"/>
        <v>40</v>
      </c>
      <c r="C72" s="57"/>
      <c r="D72" s="62"/>
      <c r="E72" s="62"/>
      <c r="F72" s="62"/>
      <c r="G72" s="62"/>
      <c r="H72" s="62"/>
      <c r="I72" s="62"/>
      <c r="J72" s="62"/>
      <c r="K72" s="62"/>
      <c r="L72" s="67"/>
      <c r="M72" s="78"/>
      <c r="N72" s="78"/>
      <c r="O72" s="78"/>
      <c r="P72" s="78"/>
      <c r="Q72" s="78"/>
      <c r="R72" s="78"/>
      <c r="S72" s="78"/>
      <c r="T72" s="78"/>
      <c r="U72" s="78"/>
      <c r="V72" s="78"/>
      <c r="W72" s="78"/>
      <c r="X72" s="115"/>
      <c r="Y72" s="119"/>
      <c r="Z72" s="122"/>
      <c r="AA72" s="123"/>
    </row>
    <row r="73" spans="1:27" ht="38.25" customHeight="1">
      <c r="A73" s="8"/>
      <c r="B73" s="40">
        <f t="shared" si="0"/>
        <v>41</v>
      </c>
      <c r="C73" s="57"/>
      <c r="D73" s="62"/>
      <c r="E73" s="62"/>
      <c r="F73" s="62"/>
      <c r="G73" s="62"/>
      <c r="H73" s="62"/>
      <c r="I73" s="62"/>
      <c r="J73" s="62"/>
      <c r="K73" s="62"/>
      <c r="L73" s="67"/>
      <c r="M73" s="78"/>
      <c r="N73" s="78"/>
      <c r="O73" s="78"/>
      <c r="P73" s="78"/>
      <c r="Q73" s="78"/>
      <c r="R73" s="78"/>
      <c r="S73" s="78"/>
      <c r="T73" s="78"/>
      <c r="U73" s="78"/>
      <c r="V73" s="78"/>
      <c r="W73" s="78"/>
      <c r="X73" s="115"/>
      <c r="Y73" s="119"/>
      <c r="Z73" s="122"/>
      <c r="AA73" s="123"/>
    </row>
    <row r="74" spans="1:27" ht="38.25" customHeight="1">
      <c r="A74" s="8"/>
      <c r="B74" s="40">
        <f t="shared" si="0"/>
        <v>42</v>
      </c>
      <c r="C74" s="57"/>
      <c r="D74" s="62"/>
      <c r="E74" s="62"/>
      <c r="F74" s="62"/>
      <c r="G74" s="62"/>
      <c r="H74" s="62"/>
      <c r="I74" s="62"/>
      <c r="J74" s="62"/>
      <c r="K74" s="62"/>
      <c r="L74" s="67"/>
      <c r="M74" s="78"/>
      <c r="N74" s="78"/>
      <c r="O74" s="78"/>
      <c r="P74" s="78"/>
      <c r="Q74" s="78"/>
      <c r="R74" s="78"/>
      <c r="S74" s="78"/>
      <c r="T74" s="78"/>
      <c r="U74" s="78"/>
      <c r="V74" s="78"/>
      <c r="W74" s="78"/>
      <c r="X74" s="115"/>
      <c r="Y74" s="119"/>
      <c r="Z74" s="122"/>
      <c r="AA74" s="123"/>
    </row>
    <row r="75" spans="1:27" ht="38.25" customHeight="1">
      <c r="A75" s="8"/>
      <c r="B75" s="40">
        <f t="shared" si="0"/>
        <v>43</v>
      </c>
      <c r="C75" s="57"/>
      <c r="D75" s="62"/>
      <c r="E75" s="62"/>
      <c r="F75" s="62"/>
      <c r="G75" s="62"/>
      <c r="H75" s="62"/>
      <c r="I75" s="62"/>
      <c r="J75" s="62"/>
      <c r="K75" s="62"/>
      <c r="L75" s="67"/>
      <c r="M75" s="78"/>
      <c r="N75" s="78"/>
      <c r="O75" s="78"/>
      <c r="P75" s="78"/>
      <c r="Q75" s="78"/>
      <c r="R75" s="78"/>
      <c r="S75" s="78"/>
      <c r="T75" s="78"/>
      <c r="U75" s="78"/>
      <c r="V75" s="78"/>
      <c r="W75" s="78"/>
      <c r="X75" s="115"/>
      <c r="Y75" s="119"/>
      <c r="Z75" s="122"/>
      <c r="AA75" s="123"/>
    </row>
    <row r="76" spans="1:27" ht="38.25" customHeight="1">
      <c r="A76" s="8"/>
      <c r="B76" s="40">
        <f t="shared" si="0"/>
        <v>44</v>
      </c>
      <c r="C76" s="57"/>
      <c r="D76" s="62"/>
      <c r="E76" s="62"/>
      <c r="F76" s="62"/>
      <c r="G76" s="62"/>
      <c r="H76" s="62"/>
      <c r="I76" s="62"/>
      <c r="J76" s="62"/>
      <c r="K76" s="62"/>
      <c r="L76" s="67"/>
      <c r="M76" s="78"/>
      <c r="N76" s="78"/>
      <c r="O76" s="78"/>
      <c r="P76" s="78"/>
      <c r="Q76" s="78"/>
      <c r="R76" s="78"/>
      <c r="S76" s="78"/>
      <c r="T76" s="78"/>
      <c r="U76" s="78"/>
      <c r="V76" s="78"/>
      <c r="W76" s="78"/>
      <c r="X76" s="115"/>
      <c r="Y76" s="119"/>
      <c r="Z76" s="122"/>
      <c r="AA76" s="123"/>
    </row>
    <row r="77" spans="1:27" ht="38.25" customHeight="1">
      <c r="A77" s="8"/>
      <c r="B77" s="40">
        <f t="shared" si="0"/>
        <v>45</v>
      </c>
      <c r="C77" s="57"/>
      <c r="D77" s="62"/>
      <c r="E77" s="62"/>
      <c r="F77" s="62"/>
      <c r="G77" s="62"/>
      <c r="H77" s="62"/>
      <c r="I77" s="62"/>
      <c r="J77" s="62"/>
      <c r="K77" s="62"/>
      <c r="L77" s="67"/>
      <c r="M77" s="78"/>
      <c r="N77" s="78"/>
      <c r="O77" s="78"/>
      <c r="P77" s="78"/>
      <c r="Q77" s="78"/>
      <c r="R77" s="78"/>
      <c r="S77" s="78"/>
      <c r="T77" s="78"/>
      <c r="U77" s="78"/>
      <c r="V77" s="78"/>
      <c r="W77" s="78"/>
      <c r="X77" s="115"/>
      <c r="Y77" s="119"/>
      <c r="Z77" s="122"/>
      <c r="AA77" s="123"/>
    </row>
    <row r="78" spans="1:27" ht="38.25" customHeight="1">
      <c r="A78" s="8"/>
      <c r="B78" s="40">
        <f t="shared" si="0"/>
        <v>46</v>
      </c>
      <c r="C78" s="57"/>
      <c r="D78" s="62"/>
      <c r="E78" s="62"/>
      <c r="F78" s="62"/>
      <c r="G78" s="62"/>
      <c r="H78" s="62"/>
      <c r="I78" s="62"/>
      <c r="J78" s="62"/>
      <c r="K78" s="62"/>
      <c r="L78" s="67"/>
      <c r="M78" s="78"/>
      <c r="N78" s="78"/>
      <c r="O78" s="78"/>
      <c r="P78" s="78"/>
      <c r="Q78" s="78"/>
      <c r="R78" s="78"/>
      <c r="S78" s="78"/>
      <c r="T78" s="78"/>
      <c r="U78" s="78"/>
      <c r="V78" s="78"/>
      <c r="W78" s="78"/>
      <c r="X78" s="115"/>
      <c r="Y78" s="119"/>
      <c r="Z78" s="122"/>
      <c r="AA78" s="123"/>
    </row>
    <row r="79" spans="1:27" ht="38.25" customHeight="1">
      <c r="A79" s="8"/>
      <c r="B79" s="40">
        <f t="shared" si="0"/>
        <v>47</v>
      </c>
      <c r="C79" s="57"/>
      <c r="D79" s="62"/>
      <c r="E79" s="62"/>
      <c r="F79" s="62"/>
      <c r="G79" s="62"/>
      <c r="H79" s="62"/>
      <c r="I79" s="62"/>
      <c r="J79" s="62"/>
      <c r="K79" s="62"/>
      <c r="L79" s="67"/>
      <c r="M79" s="78"/>
      <c r="N79" s="78"/>
      <c r="O79" s="78"/>
      <c r="P79" s="78"/>
      <c r="Q79" s="78"/>
      <c r="R79" s="78"/>
      <c r="S79" s="78"/>
      <c r="T79" s="78"/>
      <c r="U79" s="78"/>
      <c r="V79" s="78"/>
      <c r="W79" s="78"/>
      <c r="X79" s="115"/>
      <c r="Y79" s="119"/>
      <c r="Z79" s="122"/>
      <c r="AA79" s="123"/>
    </row>
    <row r="80" spans="1:27" ht="38.25" customHeight="1">
      <c r="A80" s="8"/>
      <c r="B80" s="40">
        <f t="shared" si="0"/>
        <v>48</v>
      </c>
      <c r="C80" s="57"/>
      <c r="D80" s="62"/>
      <c r="E80" s="62"/>
      <c r="F80" s="62"/>
      <c r="G80" s="62"/>
      <c r="H80" s="62"/>
      <c r="I80" s="62"/>
      <c r="J80" s="62"/>
      <c r="K80" s="62"/>
      <c r="L80" s="67"/>
      <c r="M80" s="78"/>
      <c r="N80" s="78"/>
      <c r="O80" s="78"/>
      <c r="P80" s="78"/>
      <c r="Q80" s="78"/>
      <c r="R80" s="78"/>
      <c r="S80" s="78"/>
      <c r="T80" s="78"/>
      <c r="U80" s="78"/>
      <c r="V80" s="78"/>
      <c r="W80" s="78"/>
      <c r="X80" s="115"/>
      <c r="Y80" s="119"/>
      <c r="Z80" s="122"/>
      <c r="AA80" s="123"/>
    </row>
    <row r="81" spans="1:27" ht="38.25" customHeight="1">
      <c r="A81" s="8"/>
      <c r="B81" s="40">
        <f t="shared" si="0"/>
        <v>49</v>
      </c>
      <c r="C81" s="57"/>
      <c r="D81" s="62"/>
      <c r="E81" s="62"/>
      <c r="F81" s="62"/>
      <c r="G81" s="62"/>
      <c r="H81" s="62"/>
      <c r="I81" s="62"/>
      <c r="J81" s="62"/>
      <c r="K81" s="62"/>
      <c r="L81" s="67"/>
      <c r="M81" s="78"/>
      <c r="N81" s="78"/>
      <c r="O81" s="78"/>
      <c r="P81" s="78"/>
      <c r="Q81" s="78"/>
      <c r="R81" s="78"/>
      <c r="S81" s="78"/>
      <c r="T81" s="78"/>
      <c r="U81" s="78"/>
      <c r="V81" s="78"/>
      <c r="W81" s="78"/>
      <c r="X81" s="115"/>
      <c r="Y81" s="119"/>
      <c r="Z81" s="122"/>
      <c r="AA81" s="123"/>
    </row>
    <row r="82" spans="1:27" ht="38.25" customHeight="1">
      <c r="A82" s="8"/>
      <c r="B82" s="40">
        <f t="shared" si="0"/>
        <v>50</v>
      </c>
      <c r="C82" s="57"/>
      <c r="D82" s="62"/>
      <c r="E82" s="62"/>
      <c r="F82" s="62"/>
      <c r="G82" s="62"/>
      <c r="H82" s="62"/>
      <c r="I82" s="62"/>
      <c r="J82" s="62"/>
      <c r="K82" s="62"/>
      <c r="L82" s="67"/>
      <c r="M82" s="78"/>
      <c r="N82" s="78"/>
      <c r="O82" s="78"/>
      <c r="P82" s="78"/>
      <c r="Q82" s="78"/>
      <c r="R82" s="78"/>
      <c r="S82" s="78"/>
      <c r="T82" s="78"/>
      <c r="U82" s="78"/>
      <c r="V82" s="78"/>
      <c r="W82" s="78"/>
      <c r="X82" s="115"/>
      <c r="Y82" s="119"/>
      <c r="Z82" s="122"/>
      <c r="AA82" s="123"/>
    </row>
    <row r="83" spans="1:27" ht="38.25" customHeight="1">
      <c r="A83" s="8"/>
      <c r="B83" s="40">
        <f t="shared" si="0"/>
        <v>51</v>
      </c>
      <c r="C83" s="57"/>
      <c r="D83" s="62"/>
      <c r="E83" s="62"/>
      <c r="F83" s="62"/>
      <c r="G83" s="62"/>
      <c r="H83" s="62"/>
      <c r="I83" s="62"/>
      <c r="J83" s="62"/>
      <c r="K83" s="62"/>
      <c r="L83" s="67"/>
      <c r="M83" s="78"/>
      <c r="N83" s="78"/>
      <c r="O83" s="78"/>
      <c r="P83" s="78"/>
      <c r="Q83" s="78"/>
      <c r="R83" s="78"/>
      <c r="S83" s="78"/>
      <c r="T83" s="78"/>
      <c r="U83" s="78"/>
      <c r="V83" s="78"/>
      <c r="W83" s="78"/>
      <c r="X83" s="115"/>
      <c r="Y83" s="119"/>
      <c r="Z83" s="122"/>
      <c r="AA83" s="123"/>
    </row>
    <row r="84" spans="1:27" ht="38.25" customHeight="1">
      <c r="A84" s="8"/>
      <c r="B84" s="40">
        <f t="shared" si="0"/>
        <v>52</v>
      </c>
      <c r="C84" s="57"/>
      <c r="D84" s="62"/>
      <c r="E84" s="62"/>
      <c r="F84" s="62"/>
      <c r="G84" s="62"/>
      <c r="H84" s="62"/>
      <c r="I84" s="62"/>
      <c r="J84" s="62"/>
      <c r="K84" s="62"/>
      <c r="L84" s="67"/>
      <c r="M84" s="78"/>
      <c r="N84" s="78"/>
      <c r="O84" s="78"/>
      <c r="P84" s="78"/>
      <c r="Q84" s="78"/>
      <c r="R84" s="78"/>
      <c r="S84" s="78"/>
      <c r="T84" s="78"/>
      <c r="U84" s="78"/>
      <c r="V84" s="78"/>
      <c r="W84" s="78"/>
      <c r="X84" s="115"/>
      <c r="Y84" s="119"/>
      <c r="Z84" s="122"/>
      <c r="AA84" s="123"/>
    </row>
    <row r="85" spans="1:27" ht="38.25" customHeight="1">
      <c r="A85" s="8"/>
      <c r="B85" s="40">
        <f t="shared" si="0"/>
        <v>53</v>
      </c>
      <c r="C85" s="57"/>
      <c r="D85" s="62"/>
      <c r="E85" s="62"/>
      <c r="F85" s="62"/>
      <c r="G85" s="62"/>
      <c r="H85" s="62"/>
      <c r="I85" s="62"/>
      <c r="J85" s="62"/>
      <c r="K85" s="62"/>
      <c r="L85" s="67"/>
      <c r="M85" s="78"/>
      <c r="N85" s="78"/>
      <c r="O85" s="78"/>
      <c r="P85" s="78"/>
      <c r="Q85" s="78"/>
      <c r="R85" s="78"/>
      <c r="S85" s="78"/>
      <c r="T85" s="78"/>
      <c r="U85" s="78"/>
      <c r="V85" s="78"/>
      <c r="W85" s="78"/>
      <c r="X85" s="115"/>
      <c r="Y85" s="119"/>
      <c r="Z85" s="122"/>
      <c r="AA85" s="123"/>
    </row>
    <row r="86" spans="1:27" ht="38.25" customHeight="1">
      <c r="A86" s="8"/>
      <c r="B86" s="40">
        <f t="shared" si="0"/>
        <v>54</v>
      </c>
      <c r="C86" s="57"/>
      <c r="D86" s="62"/>
      <c r="E86" s="62"/>
      <c r="F86" s="62"/>
      <c r="G86" s="62"/>
      <c r="H86" s="62"/>
      <c r="I86" s="62"/>
      <c r="J86" s="62"/>
      <c r="K86" s="62"/>
      <c r="L86" s="67"/>
      <c r="M86" s="78"/>
      <c r="N86" s="78"/>
      <c r="O86" s="78"/>
      <c r="P86" s="78"/>
      <c r="Q86" s="78"/>
      <c r="R86" s="78"/>
      <c r="S86" s="78"/>
      <c r="T86" s="78"/>
      <c r="U86" s="78"/>
      <c r="V86" s="78"/>
      <c r="W86" s="78"/>
      <c r="X86" s="115"/>
      <c r="Y86" s="119"/>
      <c r="Z86" s="122"/>
      <c r="AA86" s="123"/>
    </row>
    <row r="87" spans="1:27" ht="38.25" customHeight="1">
      <c r="A87" s="8"/>
      <c r="B87" s="40">
        <f t="shared" si="0"/>
        <v>55</v>
      </c>
      <c r="C87" s="57"/>
      <c r="D87" s="62"/>
      <c r="E87" s="62"/>
      <c r="F87" s="62"/>
      <c r="G87" s="62"/>
      <c r="H87" s="62"/>
      <c r="I87" s="62"/>
      <c r="J87" s="62"/>
      <c r="K87" s="62"/>
      <c r="L87" s="67"/>
      <c r="M87" s="78"/>
      <c r="N87" s="78"/>
      <c r="O87" s="78"/>
      <c r="P87" s="78"/>
      <c r="Q87" s="78"/>
      <c r="R87" s="78"/>
      <c r="S87" s="78"/>
      <c r="T87" s="78"/>
      <c r="U87" s="78"/>
      <c r="V87" s="78"/>
      <c r="W87" s="78"/>
      <c r="X87" s="115"/>
      <c r="Y87" s="119"/>
      <c r="Z87" s="122"/>
      <c r="AA87" s="123"/>
    </row>
    <row r="88" spans="1:27" ht="38.25" customHeight="1">
      <c r="A88" s="8"/>
      <c r="B88" s="40">
        <f t="shared" si="0"/>
        <v>56</v>
      </c>
      <c r="C88" s="57"/>
      <c r="D88" s="62"/>
      <c r="E88" s="62"/>
      <c r="F88" s="62"/>
      <c r="G88" s="62"/>
      <c r="H88" s="62"/>
      <c r="I88" s="62"/>
      <c r="J88" s="62"/>
      <c r="K88" s="62"/>
      <c r="L88" s="67"/>
      <c r="M88" s="78"/>
      <c r="N88" s="78"/>
      <c r="O88" s="78"/>
      <c r="P88" s="78"/>
      <c r="Q88" s="78"/>
      <c r="R88" s="78"/>
      <c r="S88" s="78"/>
      <c r="T88" s="78"/>
      <c r="U88" s="78"/>
      <c r="V88" s="78"/>
      <c r="W88" s="78"/>
      <c r="X88" s="115"/>
      <c r="Y88" s="119"/>
      <c r="Z88" s="122"/>
      <c r="AA88" s="123"/>
    </row>
    <row r="89" spans="1:27" ht="38.25" customHeight="1">
      <c r="A89" s="8"/>
      <c r="B89" s="40">
        <f t="shared" si="0"/>
        <v>57</v>
      </c>
      <c r="C89" s="57"/>
      <c r="D89" s="62"/>
      <c r="E89" s="62"/>
      <c r="F89" s="62"/>
      <c r="G89" s="62"/>
      <c r="H89" s="62"/>
      <c r="I89" s="62"/>
      <c r="J89" s="62"/>
      <c r="K89" s="62"/>
      <c r="L89" s="67"/>
      <c r="M89" s="78"/>
      <c r="N89" s="78"/>
      <c r="O89" s="78"/>
      <c r="P89" s="78"/>
      <c r="Q89" s="78"/>
      <c r="R89" s="78"/>
      <c r="S89" s="78"/>
      <c r="T89" s="78"/>
      <c r="U89" s="78"/>
      <c r="V89" s="78"/>
      <c r="W89" s="78"/>
      <c r="X89" s="115"/>
      <c r="Y89" s="119"/>
      <c r="Z89" s="122"/>
      <c r="AA89" s="123"/>
    </row>
    <row r="90" spans="1:27" ht="38.25" customHeight="1">
      <c r="A90" s="8"/>
      <c r="B90" s="40">
        <f t="shared" si="0"/>
        <v>58</v>
      </c>
      <c r="C90" s="57"/>
      <c r="D90" s="62"/>
      <c r="E90" s="62"/>
      <c r="F90" s="62"/>
      <c r="G90" s="62"/>
      <c r="H90" s="62"/>
      <c r="I90" s="62"/>
      <c r="J90" s="62"/>
      <c r="K90" s="62"/>
      <c r="L90" s="67"/>
      <c r="M90" s="78"/>
      <c r="N90" s="78"/>
      <c r="O90" s="78"/>
      <c r="P90" s="78"/>
      <c r="Q90" s="78"/>
      <c r="R90" s="78"/>
      <c r="S90" s="78"/>
      <c r="T90" s="78"/>
      <c r="U90" s="78"/>
      <c r="V90" s="78"/>
      <c r="W90" s="78"/>
      <c r="X90" s="115"/>
      <c r="Y90" s="119"/>
      <c r="Z90" s="122"/>
      <c r="AA90" s="123"/>
    </row>
    <row r="91" spans="1:27" ht="38.25" customHeight="1">
      <c r="A91" s="8"/>
      <c r="B91" s="40">
        <f t="shared" si="0"/>
        <v>59</v>
      </c>
      <c r="C91" s="57"/>
      <c r="D91" s="62"/>
      <c r="E91" s="62"/>
      <c r="F91" s="62"/>
      <c r="G91" s="62"/>
      <c r="H91" s="62"/>
      <c r="I91" s="62"/>
      <c r="J91" s="62"/>
      <c r="K91" s="62"/>
      <c r="L91" s="67"/>
      <c r="M91" s="78"/>
      <c r="N91" s="78"/>
      <c r="O91" s="78"/>
      <c r="P91" s="78"/>
      <c r="Q91" s="78"/>
      <c r="R91" s="78"/>
      <c r="S91" s="78"/>
      <c r="T91" s="78"/>
      <c r="U91" s="78"/>
      <c r="V91" s="78"/>
      <c r="W91" s="78"/>
      <c r="X91" s="115"/>
      <c r="Y91" s="119"/>
      <c r="Z91" s="122"/>
      <c r="AA91" s="123"/>
    </row>
    <row r="92" spans="1:27" ht="38.25" customHeight="1">
      <c r="A92" s="8"/>
      <c r="B92" s="40">
        <f t="shared" si="0"/>
        <v>60</v>
      </c>
      <c r="C92" s="57"/>
      <c r="D92" s="62"/>
      <c r="E92" s="62"/>
      <c r="F92" s="62"/>
      <c r="G92" s="62"/>
      <c r="H92" s="62"/>
      <c r="I92" s="62"/>
      <c r="J92" s="62"/>
      <c r="K92" s="62"/>
      <c r="L92" s="67"/>
      <c r="M92" s="78"/>
      <c r="N92" s="78"/>
      <c r="O92" s="78"/>
      <c r="P92" s="78"/>
      <c r="Q92" s="78"/>
      <c r="R92" s="78"/>
      <c r="S92" s="78"/>
      <c r="T92" s="78"/>
      <c r="U92" s="78"/>
      <c r="V92" s="78"/>
      <c r="W92" s="78"/>
      <c r="X92" s="115"/>
      <c r="Y92" s="119"/>
      <c r="Z92" s="122"/>
      <c r="AA92" s="123"/>
    </row>
    <row r="93" spans="1:27" ht="38.25" customHeight="1">
      <c r="A93" s="8"/>
      <c r="B93" s="40">
        <f t="shared" si="0"/>
        <v>61</v>
      </c>
      <c r="C93" s="57"/>
      <c r="D93" s="62"/>
      <c r="E93" s="62"/>
      <c r="F93" s="62"/>
      <c r="G93" s="62"/>
      <c r="H93" s="62"/>
      <c r="I93" s="62"/>
      <c r="J93" s="62"/>
      <c r="K93" s="62"/>
      <c r="L93" s="67"/>
      <c r="M93" s="78"/>
      <c r="N93" s="78"/>
      <c r="O93" s="78"/>
      <c r="P93" s="78"/>
      <c r="Q93" s="78"/>
      <c r="R93" s="78"/>
      <c r="S93" s="78"/>
      <c r="T93" s="78"/>
      <c r="U93" s="78"/>
      <c r="V93" s="78"/>
      <c r="W93" s="78"/>
      <c r="X93" s="115"/>
      <c r="Y93" s="119"/>
      <c r="Z93" s="122"/>
      <c r="AA93" s="123"/>
    </row>
    <row r="94" spans="1:27" ht="38.25" customHeight="1">
      <c r="A94" s="8"/>
      <c r="B94" s="40">
        <f t="shared" si="0"/>
        <v>62</v>
      </c>
      <c r="C94" s="57"/>
      <c r="D94" s="62"/>
      <c r="E94" s="62"/>
      <c r="F94" s="62"/>
      <c r="G94" s="62"/>
      <c r="H94" s="62"/>
      <c r="I94" s="62"/>
      <c r="J94" s="62"/>
      <c r="K94" s="62"/>
      <c r="L94" s="67"/>
      <c r="M94" s="78"/>
      <c r="N94" s="78"/>
      <c r="O94" s="78"/>
      <c r="P94" s="78"/>
      <c r="Q94" s="78"/>
      <c r="R94" s="78"/>
      <c r="S94" s="78"/>
      <c r="T94" s="78"/>
      <c r="U94" s="78"/>
      <c r="V94" s="78"/>
      <c r="W94" s="78"/>
      <c r="X94" s="115"/>
      <c r="Y94" s="119"/>
      <c r="Z94" s="122"/>
      <c r="AA94" s="123"/>
    </row>
    <row r="95" spans="1:27" ht="38.25" customHeight="1">
      <c r="A95" s="8"/>
      <c r="B95" s="40">
        <f t="shared" si="0"/>
        <v>63</v>
      </c>
      <c r="C95" s="57"/>
      <c r="D95" s="62"/>
      <c r="E95" s="62"/>
      <c r="F95" s="62"/>
      <c r="G95" s="62"/>
      <c r="H95" s="62"/>
      <c r="I95" s="62"/>
      <c r="J95" s="62"/>
      <c r="K95" s="62"/>
      <c r="L95" s="67"/>
      <c r="M95" s="78"/>
      <c r="N95" s="78"/>
      <c r="O95" s="78"/>
      <c r="P95" s="78"/>
      <c r="Q95" s="78"/>
      <c r="R95" s="78"/>
      <c r="S95" s="78"/>
      <c r="T95" s="78"/>
      <c r="U95" s="78"/>
      <c r="V95" s="78"/>
      <c r="W95" s="78"/>
      <c r="X95" s="115"/>
      <c r="Y95" s="119"/>
      <c r="Z95" s="122"/>
      <c r="AA95" s="123"/>
    </row>
    <row r="96" spans="1:27" ht="38.25" customHeight="1">
      <c r="A96" s="8"/>
      <c r="B96" s="40">
        <f t="shared" si="0"/>
        <v>64</v>
      </c>
      <c r="C96" s="57"/>
      <c r="D96" s="62"/>
      <c r="E96" s="62"/>
      <c r="F96" s="62"/>
      <c r="G96" s="62"/>
      <c r="H96" s="62"/>
      <c r="I96" s="62"/>
      <c r="J96" s="62"/>
      <c r="K96" s="62"/>
      <c r="L96" s="67"/>
      <c r="M96" s="78"/>
      <c r="N96" s="78"/>
      <c r="O96" s="78"/>
      <c r="P96" s="78"/>
      <c r="Q96" s="78"/>
      <c r="R96" s="78"/>
      <c r="S96" s="78"/>
      <c r="T96" s="78"/>
      <c r="U96" s="78"/>
      <c r="V96" s="78"/>
      <c r="W96" s="78"/>
      <c r="X96" s="115"/>
      <c r="Y96" s="119"/>
      <c r="Z96" s="122"/>
      <c r="AA96" s="123"/>
    </row>
    <row r="97" spans="1:27" ht="38.25" customHeight="1">
      <c r="A97" s="8"/>
      <c r="B97" s="40">
        <f t="shared" si="0"/>
        <v>65</v>
      </c>
      <c r="C97" s="57"/>
      <c r="D97" s="62"/>
      <c r="E97" s="62"/>
      <c r="F97" s="62"/>
      <c r="G97" s="62"/>
      <c r="H97" s="62"/>
      <c r="I97" s="62"/>
      <c r="J97" s="62"/>
      <c r="K97" s="62"/>
      <c r="L97" s="67"/>
      <c r="M97" s="78"/>
      <c r="N97" s="78"/>
      <c r="O97" s="78"/>
      <c r="P97" s="78"/>
      <c r="Q97" s="78"/>
      <c r="R97" s="78"/>
      <c r="S97" s="78"/>
      <c r="T97" s="78"/>
      <c r="U97" s="78"/>
      <c r="V97" s="78"/>
      <c r="W97" s="78"/>
      <c r="X97" s="115"/>
      <c r="Y97" s="119"/>
      <c r="Z97" s="122"/>
      <c r="AA97" s="123"/>
    </row>
    <row r="98" spans="1:27" ht="38.25" customHeight="1">
      <c r="A98" s="8"/>
      <c r="B98" s="40">
        <f t="shared" ref="B98:B132" si="1">B97+1</f>
        <v>66</v>
      </c>
      <c r="C98" s="57"/>
      <c r="D98" s="62"/>
      <c r="E98" s="62"/>
      <c r="F98" s="62"/>
      <c r="G98" s="62"/>
      <c r="H98" s="62"/>
      <c r="I98" s="62"/>
      <c r="J98" s="62"/>
      <c r="K98" s="62"/>
      <c r="L98" s="67"/>
      <c r="M98" s="78"/>
      <c r="N98" s="78"/>
      <c r="O98" s="78"/>
      <c r="P98" s="78"/>
      <c r="Q98" s="78"/>
      <c r="R98" s="78"/>
      <c r="S98" s="78"/>
      <c r="T98" s="78"/>
      <c r="U98" s="78"/>
      <c r="V98" s="78"/>
      <c r="W98" s="78"/>
      <c r="X98" s="115"/>
      <c r="Y98" s="119"/>
      <c r="Z98" s="122"/>
      <c r="AA98" s="123"/>
    </row>
    <row r="99" spans="1:27" ht="38.25" customHeight="1">
      <c r="A99" s="8"/>
      <c r="B99" s="40">
        <f t="shared" si="1"/>
        <v>67</v>
      </c>
      <c r="C99" s="57"/>
      <c r="D99" s="62"/>
      <c r="E99" s="62"/>
      <c r="F99" s="62"/>
      <c r="G99" s="62"/>
      <c r="H99" s="62"/>
      <c r="I99" s="62"/>
      <c r="J99" s="62"/>
      <c r="K99" s="62"/>
      <c r="L99" s="67"/>
      <c r="M99" s="78"/>
      <c r="N99" s="78"/>
      <c r="O99" s="78"/>
      <c r="P99" s="78"/>
      <c r="Q99" s="78"/>
      <c r="R99" s="78"/>
      <c r="S99" s="78"/>
      <c r="T99" s="78"/>
      <c r="U99" s="78"/>
      <c r="V99" s="78"/>
      <c r="W99" s="78"/>
      <c r="X99" s="115"/>
      <c r="Y99" s="119"/>
      <c r="Z99" s="122"/>
      <c r="AA99" s="123"/>
    </row>
    <row r="100" spans="1:27" ht="38.25" customHeight="1">
      <c r="A100" s="8"/>
      <c r="B100" s="40">
        <f t="shared" si="1"/>
        <v>68</v>
      </c>
      <c r="C100" s="57"/>
      <c r="D100" s="62"/>
      <c r="E100" s="62"/>
      <c r="F100" s="62"/>
      <c r="G100" s="62"/>
      <c r="H100" s="62"/>
      <c r="I100" s="62"/>
      <c r="J100" s="62"/>
      <c r="K100" s="62"/>
      <c r="L100" s="67"/>
      <c r="M100" s="78"/>
      <c r="N100" s="78"/>
      <c r="O100" s="78"/>
      <c r="P100" s="78"/>
      <c r="Q100" s="78"/>
      <c r="R100" s="78"/>
      <c r="S100" s="78"/>
      <c r="T100" s="78"/>
      <c r="U100" s="78"/>
      <c r="V100" s="78"/>
      <c r="W100" s="78"/>
      <c r="X100" s="115"/>
      <c r="Y100" s="119"/>
      <c r="Z100" s="122"/>
      <c r="AA100" s="123"/>
    </row>
    <row r="101" spans="1:27" ht="38.25" customHeight="1">
      <c r="A101" s="8"/>
      <c r="B101" s="40">
        <f t="shared" si="1"/>
        <v>69</v>
      </c>
      <c r="C101" s="57"/>
      <c r="D101" s="62"/>
      <c r="E101" s="62"/>
      <c r="F101" s="62"/>
      <c r="G101" s="62"/>
      <c r="H101" s="62"/>
      <c r="I101" s="62"/>
      <c r="J101" s="62"/>
      <c r="K101" s="62"/>
      <c r="L101" s="67"/>
      <c r="M101" s="78"/>
      <c r="N101" s="78"/>
      <c r="O101" s="78"/>
      <c r="P101" s="78"/>
      <c r="Q101" s="78"/>
      <c r="R101" s="78"/>
      <c r="S101" s="78"/>
      <c r="T101" s="78"/>
      <c r="U101" s="78"/>
      <c r="V101" s="78"/>
      <c r="W101" s="78"/>
      <c r="X101" s="115"/>
      <c r="Y101" s="119"/>
      <c r="Z101" s="122"/>
      <c r="AA101" s="123"/>
    </row>
    <row r="102" spans="1:27" ht="38.25" customHeight="1">
      <c r="A102" s="8"/>
      <c r="B102" s="40">
        <f t="shared" si="1"/>
        <v>70</v>
      </c>
      <c r="C102" s="57"/>
      <c r="D102" s="62"/>
      <c r="E102" s="62"/>
      <c r="F102" s="62"/>
      <c r="G102" s="62"/>
      <c r="H102" s="62"/>
      <c r="I102" s="62"/>
      <c r="J102" s="62"/>
      <c r="K102" s="62"/>
      <c r="L102" s="67"/>
      <c r="M102" s="78"/>
      <c r="N102" s="78"/>
      <c r="O102" s="78"/>
      <c r="P102" s="78"/>
      <c r="Q102" s="78"/>
      <c r="R102" s="78"/>
      <c r="S102" s="78"/>
      <c r="T102" s="78"/>
      <c r="U102" s="78"/>
      <c r="V102" s="78"/>
      <c r="W102" s="78"/>
      <c r="X102" s="115"/>
      <c r="Y102" s="119"/>
      <c r="Z102" s="122"/>
      <c r="AA102" s="123"/>
    </row>
    <row r="103" spans="1:27" ht="38.25" customHeight="1">
      <c r="A103" s="8"/>
      <c r="B103" s="40">
        <f t="shared" si="1"/>
        <v>71</v>
      </c>
      <c r="C103" s="57"/>
      <c r="D103" s="62"/>
      <c r="E103" s="62"/>
      <c r="F103" s="62"/>
      <c r="G103" s="62"/>
      <c r="H103" s="62"/>
      <c r="I103" s="62"/>
      <c r="J103" s="62"/>
      <c r="K103" s="62"/>
      <c r="L103" s="67"/>
      <c r="M103" s="78"/>
      <c r="N103" s="78"/>
      <c r="O103" s="78"/>
      <c r="P103" s="78"/>
      <c r="Q103" s="78"/>
      <c r="R103" s="78"/>
      <c r="S103" s="78"/>
      <c r="T103" s="78"/>
      <c r="U103" s="78"/>
      <c r="V103" s="78"/>
      <c r="W103" s="78"/>
      <c r="X103" s="115"/>
      <c r="Y103" s="119"/>
      <c r="Z103" s="122"/>
      <c r="AA103" s="123"/>
    </row>
    <row r="104" spans="1:27" ht="38.25" customHeight="1">
      <c r="A104" s="8"/>
      <c r="B104" s="40">
        <f t="shared" si="1"/>
        <v>72</v>
      </c>
      <c r="C104" s="57"/>
      <c r="D104" s="62"/>
      <c r="E104" s="62"/>
      <c r="F104" s="62"/>
      <c r="G104" s="62"/>
      <c r="H104" s="62"/>
      <c r="I104" s="62"/>
      <c r="J104" s="62"/>
      <c r="K104" s="62"/>
      <c r="L104" s="67"/>
      <c r="M104" s="78"/>
      <c r="N104" s="78"/>
      <c r="O104" s="78"/>
      <c r="P104" s="78"/>
      <c r="Q104" s="78"/>
      <c r="R104" s="78"/>
      <c r="S104" s="78"/>
      <c r="T104" s="78"/>
      <c r="U104" s="78"/>
      <c r="V104" s="78"/>
      <c r="W104" s="78"/>
      <c r="X104" s="115"/>
      <c r="Y104" s="119"/>
      <c r="Z104" s="122"/>
      <c r="AA104" s="123"/>
    </row>
    <row r="105" spans="1:27" ht="38.25" customHeight="1">
      <c r="A105" s="8"/>
      <c r="B105" s="40">
        <f t="shared" si="1"/>
        <v>73</v>
      </c>
      <c r="C105" s="57"/>
      <c r="D105" s="62"/>
      <c r="E105" s="62"/>
      <c r="F105" s="62"/>
      <c r="G105" s="62"/>
      <c r="H105" s="62"/>
      <c r="I105" s="62"/>
      <c r="J105" s="62"/>
      <c r="K105" s="62"/>
      <c r="L105" s="67"/>
      <c r="M105" s="78"/>
      <c r="N105" s="78"/>
      <c r="O105" s="78"/>
      <c r="P105" s="78"/>
      <c r="Q105" s="78"/>
      <c r="R105" s="78"/>
      <c r="S105" s="78"/>
      <c r="T105" s="78"/>
      <c r="U105" s="78"/>
      <c r="V105" s="78"/>
      <c r="W105" s="78"/>
      <c r="X105" s="115"/>
      <c r="Y105" s="119"/>
      <c r="Z105" s="122"/>
      <c r="AA105" s="123"/>
    </row>
    <row r="106" spans="1:27" ht="38.25" customHeight="1">
      <c r="A106" s="8"/>
      <c r="B106" s="40">
        <f t="shared" si="1"/>
        <v>74</v>
      </c>
      <c r="C106" s="57"/>
      <c r="D106" s="62"/>
      <c r="E106" s="62"/>
      <c r="F106" s="62"/>
      <c r="G106" s="62"/>
      <c r="H106" s="62"/>
      <c r="I106" s="62"/>
      <c r="J106" s="62"/>
      <c r="K106" s="62"/>
      <c r="L106" s="67"/>
      <c r="M106" s="78"/>
      <c r="N106" s="78"/>
      <c r="O106" s="78"/>
      <c r="P106" s="78"/>
      <c r="Q106" s="78"/>
      <c r="R106" s="78"/>
      <c r="S106" s="78"/>
      <c r="T106" s="78"/>
      <c r="U106" s="78"/>
      <c r="V106" s="78"/>
      <c r="W106" s="78"/>
      <c r="X106" s="115"/>
      <c r="Y106" s="119"/>
      <c r="Z106" s="122"/>
      <c r="AA106" s="123"/>
    </row>
    <row r="107" spans="1:27" ht="38.25" customHeight="1">
      <c r="A107" s="8"/>
      <c r="B107" s="40">
        <f t="shared" si="1"/>
        <v>75</v>
      </c>
      <c r="C107" s="57"/>
      <c r="D107" s="62"/>
      <c r="E107" s="62"/>
      <c r="F107" s="62"/>
      <c r="G107" s="62"/>
      <c r="H107" s="62"/>
      <c r="I107" s="62"/>
      <c r="J107" s="62"/>
      <c r="K107" s="62"/>
      <c r="L107" s="67"/>
      <c r="M107" s="78"/>
      <c r="N107" s="78"/>
      <c r="O107" s="78"/>
      <c r="P107" s="78"/>
      <c r="Q107" s="78"/>
      <c r="R107" s="78"/>
      <c r="S107" s="78"/>
      <c r="T107" s="78"/>
      <c r="U107" s="78"/>
      <c r="V107" s="78"/>
      <c r="W107" s="78"/>
      <c r="X107" s="115"/>
      <c r="Y107" s="119"/>
      <c r="Z107" s="122"/>
      <c r="AA107" s="123"/>
    </row>
    <row r="108" spans="1:27" ht="38.25" customHeight="1">
      <c r="A108" s="8"/>
      <c r="B108" s="40">
        <f t="shared" si="1"/>
        <v>76</v>
      </c>
      <c r="C108" s="57"/>
      <c r="D108" s="62"/>
      <c r="E108" s="62"/>
      <c r="F108" s="62"/>
      <c r="G108" s="62"/>
      <c r="H108" s="62"/>
      <c r="I108" s="62"/>
      <c r="J108" s="62"/>
      <c r="K108" s="62"/>
      <c r="L108" s="67"/>
      <c r="M108" s="78"/>
      <c r="N108" s="78"/>
      <c r="O108" s="78"/>
      <c r="P108" s="78"/>
      <c r="Q108" s="78"/>
      <c r="R108" s="78"/>
      <c r="S108" s="78"/>
      <c r="T108" s="78"/>
      <c r="U108" s="78"/>
      <c r="V108" s="78"/>
      <c r="W108" s="78"/>
      <c r="X108" s="115"/>
      <c r="Y108" s="119"/>
      <c r="Z108" s="122"/>
      <c r="AA108" s="123"/>
    </row>
    <row r="109" spans="1:27" ht="38.25" customHeight="1">
      <c r="A109" s="8"/>
      <c r="B109" s="40">
        <f t="shared" si="1"/>
        <v>77</v>
      </c>
      <c r="C109" s="57"/>
      <c r="D109" s="62"/>
      <c r="E109" s="62"/>
      <c r="F109" s="62"/>
      <c r="G109" s="62"/>
      <c r="H109" s="62"/>
      <c r="I109" s="62"/>
      <c r="J109" s="62"/>
      <c r="K109" s="62"/>
      <c r="L109" s="67"/>
      <c r="M109" s="78"/>
      <c r="N109" s="78"/>
      <c r="O109" s="78"/>
      <c r="P109" s="78"/>
      <c r="Q109" s="78"/>
      <c r="R109" s="78"/>
      <c r="S109" s="78"/>
      <c r="T109" s="78"/>
      <c r="U109" s="78"/>
      <c r="V109" s="78"/>
      <c r="W109" s="78"/>
      <c r="X109" s="115"/>
      <c r="Y109" s="119"/>
      <c r="Z109" s="122"/>
      <c r="AA109" s="123"/>
    </row>
    <row r="110" spans="1:27" ht="38.25" customHeight="1">
      <c r="A110" s="8"/>
      <c r="B110" s="40">
        <f t="shared" si="1"/>
        <v>78</v>
      </c>
      <c r="C110" s="57"/>
      <c r="D110" s="62"/>
      <c r="E110" s="62"/>
      <c r="F110" s="62"/>
      <c r="G110" s="62"/>
      <c r="H110" s="62"/>
      <c r="I110" s="62"/>
      <c r="J110" s="62"/>
      <c r="K110" s="62"/>
      <c r="L110" s="67"/>
      <c r="M110" s="78"/>
      <c r="N110" s="78"/>
      <c r="O110" s="78"/>
      <c r="P110" s="78"/>
      <c r="Q110" s="78"/>
      <c r="R110" s="78"/>
      <c r="S110" s="78"/>
      <c r="T110" s="78"/>
      <c r="U110" s="78"/>
      <c r="V110" s="78"/>
      <c r="W110" s="78"/>
      <c r="X110" s="115"/>
      <c r="Y110" s="119"/>
      <c r="Z110" s="122"/>
      <c r="AA110" s="123"/>
    </row>
    <row r="111" spans="1:27" ht="38.25" customHeight="1">
      <c r="A111" s="8"/>
      <c r="B111" s="40">
        <f t="shared" si="1"/>
        <v>79</v>
      </c>
      <c r="C111" s="57"/>
      <c r="D111" s="62"/>
      <c r="E111" s="62"/>
      <c r="F111" s="62"/>
      <c r="G111" s="62"/>
      <c r="H111" s="62"/>
      <c r="I111" s="62"/>
      <c r="J111" s="62"/>
      <c r="K111" s="62"/>
      <c r="L111" s="67"/>
      <c r="M111" s="78"/>
      <c r="N111" s="78"/>
      <c r="O111" s="78"/>
      <c r="P111" s="78"/>
      <c r="Q111" s="78"/>
      <c r="R111" s="78"/>
      <c r="S111" s="78"/>
      <c r="T111" s="78"/>
      <c r="U111" s="78"/>
      <c r="V111" s="78"/>
      <c r="W111" s="78"/>
      <c r="X111" s="115"/>
      <c r="Y111" s="119"/>
      <c r="Z111" s="122"/>
      <c r="AA111" s="123"/>
    </row>
    <row r="112" spans="1:27" ht="38.25" customHeight="1">
      <c r="A112" s="8"/>
      <c r="B112" s="40">
        <f t="shared" si="1"/>
        <v>80</v>
      </c>
      <c r="C112" s="57"/>
      <c r="D112" s="62"/>
      <c r="E112" s="62"/>
      <c r="F112" s="62"/>
      <c r="G112" s="62"/>
      <c r="H112" s="62"/>
      <c r="I112" s="62"/>
      <c r="J112" s="62"/>
      <c r="K112" s="62"/>
      <c r="L112" s="67"/>
      <c r="M112" s="78"/>
      <c r="N112" s="78"/>
      <c r="O112" s="78"/>
      <c r="P112" s="78"/>
      <c r="Q112" s="78"/>
      <c r="R112" s="78"/>
      <c r="S112" s="78"/>
      <c r="T112" s="78"/>
      <c r="U112" s="78"/>
      <c r="V112" s="78"/>
      <c r="W112" s="78"/>
      <c r="X112" s="115"/>
      <c r="Y112" s="119"/>
      <c r="Z112" s="122"/>
      <c r="AA112" s="123"/>
    </row>
    <row r="113" spans="1:27" ht="38.25" customHeight="1">
      <c r="A113" s="8"/>
      <c r="B113" s="40">
        <f t="shared" si="1"/>
        <v>81</v>
      </c>
      <c r="C113" s="57"/>
      <c r="D113" s="62"/>
      <c r="E113" s="62"/>
      <c r="F113" s="62"/>
      <c r="G113" s="62"/>
      <c r="H113" s="62"/>
      <c r="I113" s="62"/>
      <c r="J113" s="62"/>
      <c r="K113" s="62"/>
      <c r="L113" s="67"/>
      <c r="M113" s="78"/>
      <c r="N113" s="78"/>
      <c r="O113" s="78"/>
      <c r="P113" s="78"/>
      <c r="Q113" s="78"/>
      <c r="R113" s="78"/>
      <c r="S113" s="78"/>
      <c r="T113" s="78"/>
      <c r="U113" s="78"/>
      <c r="V113" s="78"/>
      <c r="W113" s="78"/>
      <c r="X113" s="115"/>
      <c r="Y113" s="119"/>
      <c r="Z113" s="122"/>
      <c r="AA113" s="123"/>
    </row>
    <row r="114" spans="1:27" ht="38.25" customHeight="1">
      <c r="A114" s="8"/>
      <c r="B114" s="40">
        <f t="shared" si="1"/>
        <v>82</v>
      </c>
      <c r="C114" s="57"/>
      <c r="D114" s="62"/>
      <c r="E114" s="62"/>
      <c r="F114" s="62"/>
      <c r="G114" s="62"/>
      <c r="H114" s="62"/>
      <c r="I114" s="62"/>
      <c r="J114" s="62"/>
      <c r="K114" s="62"/>
      <c r="L114" s="67"/>
      <c r="M114" s="78"/>
      <c r="N114" s="78"/>
      <c r="O114" s="78"/>
      <c r="P114" s="78"/>
      <c r="Q114" s="78"/>
      <c r="R114" s="78"/>
      <c r="S114" s="78"/>
      <c r="T114" s="78"/>
      <c r="U114" s="78"/>
      <c r="V114" s="78"/>
      <c r="W114" s="78"/>
      <c r="X114" s="115"/>
      <c r="Y114" s="119"/>
      <c r="Z114" s="122"/>
      <c r="AA114" s="123"/>
    </row>
    <row r="115" spans="1:27" ht="38.25" customHeight="1">
      <c r="A115" s="8"/>
      <c r="B115" s="40">
        <f t="shared" si="1"/>
        <v>83</v>
      </c>
      <c r="C115" s="57"/>
      <c r="D115" s="62"/>
      <c r="E115" s="62"/>
      <c r="F115" s="62"/>
      <c r="G115" s="62"/>
      <c r="H115" s="62"/>
      <c r="I115" s="62"/>
      <c r="J115" s="62"/>
      <c r="K115" s="62"/>
      <c r="L115" s="67"/>
      <c r="M115" s="78"/>
      <c r="N115" s="78"/>
      <c r="O115" s="78"/>
      <c r="P115" s="78"/>
      <c r="Q115" s="78"/>
      <c r="R115" s="78"/>
      <c r="S115" s="78"/>
      <c r="T115" s="78"/>
      <c r="U115" s="78"/>
      <c r="V115" s="78"/>
      <c r="W115" s="78"/>
      <c r="X115" s="115"/>
      <c r="Y115" s="119"/>
      <c r="Z115" s="122"/>
      <c r="AA115" s="123"/>
    </row>
    <row r="116" spans="1:27" ht="38.25" customHeight="1">
      <c r="A116" s="8"/>
      <c r="B116" s="40">
        <f t="shared" si="1"/>
        <v>84</v>
      </c>
      <c r="C116" s="57"/>
      <c r="D116" s="62"/>
      <c r="E116" s="62"/>
      <c r="F116" s="62"/>
      <c r="G116" s="62"/>
      <c r="H116" s="62"/>
      <c r="I116" s="62"/>
      <c r="J116" s="62"/>
      <c r="K116" s="62"/>
      <c r="L116" s="67"/>
      <c r="M116" s="78"/>
      <c r="N116" s="78"/>
      <c r="O116" s="78"/>
      <c r="P116" s="78"/>
      <c r="Q116" s="78"/>
      <c r="R116" s="78"/>
      <c r="S116" s="78"/>
      <c r="T116" s="78"/>
      <c r="U116" s="78"/>
      <c r="V116" s="78"/>
      <c r="W116" s="78"/>
      <c r="X116" s="115"/>
      <c r="Y116" s="119"/>
      <c r="Z116" s="122"/>
      <c r="AA116" s="123"/>
    </row>
    <row r="117" spans="1:27" ht="38.25" customHeight="1">
      <c r="A117" s="8"/>
      <c r="B117" s="40">
        <f t="shared" si="1"/>
        <v>85</v>
      </c>
      <c r="C117" s="57"/>
      <c r="D117" s="62"/>
      <c r="E117" s="62"/>
      <c r="F117" s="62"/>
      <c r="G117" s="62"/>
      <c r="H117" s="62"/>
      <c r="I117" s="62"/>
      <c r="J117" s="62"/>
      <c r="K117" s="62"/>
      <c r="L117" s="67"/>
      <c r="M117" s="78"/>
      <c r="N117" s="78"/>
      <c r="O117" s="78"/>
      <c r="P117" s="78"/>
      <c r="Q117" s="78"/>
      <c r="R117" s="78"/>
      <c r="S117" s="78"/>
      <c r="T117" s="78"/>
      <c r="U117" s="78"/>
      <c r="V117" s="78"/>
      <c r="W117" s="78"/>
      <c r="X117" s="115"/>
      <c r="Y117" s="119"/>
      <c r="Z117" s="122"/>
      <c r="AA117" s="123"/>
    </row>
    <row r="118" spans="1:27" ht="38.25" customHeight="1">
      <c r="A118" s="8"/>
      <c r="B118" s="40">
        <f t="shared" si="1"/>
        <v>86</v>
      </c>
      <c r="C118" s="57"/>
      <c r="D118" s="62"/>
      <c r="E118" s="62"/>
      <c r="F118" s="62"/>
      <c r="G118" s="62"/>
      <c r="H118" s="62"/>
      <c r="I118" s="62"/>
      <c r="J118" s="62"/>
      <c r="K118" s="62"/>
      <c r="L118" s="67"/>
      <c r="M118" s="78"/>
      <c r="N118" s="78"/>
      <c r="O118" s="78"/>
      <c r="P118" s="78"/>
      <c r="Q118" s="78"/>
      <c r="R118" s="78"/>
      <c r="S118" s="78"/>
      <c r="T118" s="78"/>
      <c r="U118" s="78"/>
      <c r="V118" s="78"/>
      <c r="W118" s="78"/>
      <c r="X118" s="115"/>
      <c r="Y118" s="119"/>
      <c r="Z118" s="122"/>
      <c r="AA118" s="123"/>
    </row>
    <row r="119" spans="1:27" ht="38.25" customHeight="1">
      <c r="A119" s="8"/>
      <c r="B119" s="40">
        <f t="shared" si="1"/>
        <v>87</v>
      </c>
      <c r="C119" s="57"/>
      <c r="D119" s="62"/>
      <c r="E119" s="62"/>
      <c r="F119" s="62"/>
      <c r="G119" s="62"/>
      <c r="H119" s="62"/>
      <c r="I119" s="62"/>
      <c r="J119" s="62"/>
      <c r="K119" s="62"/>
      <c r="L119" s="67"/>
      <c r="M119" s="78"/>
      <c r="N119" s="78"/>
      <c r="O119" s="78"/>
      <c r="P119" s="78"/>
      <c r="Q119" s="78"/>
      <c r="R119" s="78"/>
      <c r="S119" s="78"/>
      <c r="T119" s="78"/>
      <c r="U119" s="78"/>
      <c r="V119" s="78"/>
      <c r="W119" s="78"/>
      <c r="X119" s="115"/>
      <c r="Y119" s="119"/>
      <c r="Z119" s="122"/>
      <c r="AA119" s="123"/>
    </row>
    <row r="120" spans="1:27" ht="38.25" customHeight="1">
      <c r="A120" s="8"/>
      <c r="B120" s="40">
        <f t="shared" si="1"/>
        <v>88</v>
      </c>
      <c r="C120" s="57"/>
      <c r="D120" s="62"/>
      <c r="E120" s="62"/>
      <c r="F120" s="62"/>
      <c r="G120" s="62"/>
      <c r="H120" s="62"/>
      <c r="I120" s="62"/>
      <c r="J120" s="62"/>
      <c r="K120" s="62"/>
      <c r="L120" s="67"/>
      <c r="M120" s="78"/>
      <c r="N120" s="78"/>
      <c r="O120" s="78"/>
      <c r="P120" s="78"/>
      <c r="Q120" s="78"/>
      <c r="R120" s="78"/>
      <c r="S120" s="78"/>
      <c r="T120" s="78"/>
      <c r="U120" s="78"/>
      <c r="V120" s="78"/>
      <c r="W120" s="78"/>
      <c r="X120" s="115"/>
      <c r="Y120" s="119"/>
      <c r="Z120" s="122"/>
      <c r="AA120" s="123"/>
    </row>
    <row r="121" spans="1:27" ht="38.25" customHeight="1">
      <c r="A121" s="8"/>
      <c r="B121" s="40">
        <f t="shared" si="1"/>
        <v>89</v>
      </c>
      <c r="C121" s="57"/>
      <c r="D121" s="62"/>
      <c r="E121" s="62"/>
      <c r="F121" s="62"/>
      <c r="G121" s="62"/>
      <c r="H121" s="62"/>
      <c r="I121" s="62"/>
      <c r="J121" s="62"/>
      <c r="K121" s="62"/>
      <c r="L121" s="67"/>
      <c r="M121" s="78"/>
      <c r="N121" s="78"/>
      <c r="O121" s="78"/>
      <c r="P121" s="78"/>
      <c r="Q121" s="78"/>
      <c r="R121" s="78"/>
      <c r="S121" s="78"/>
      <c r="T121" s="78"/>
      <c r="U121" s="78"/>
      <c r="V121" s="78"/>
      <c r="W121" s="78"/>
      <c r="X121" s="115"/>
      <c r="Y121" s="119"/>
      <c r="Z121" s="122"/>
      <c r="AA121" s="123"/>
    </row>
    <row r="122" spans="1:27" ht="38.25" customHeight="1">
      <c r="A122" s="8"/>
      <c r="B122" s="40">
        <f t="shared" si="1"/>
        <v>90</v>
      </c>
      <c r="C122" s="57"/>
      <c r="D122" s="62"/>
      <c r="E122" s="62"/>
      <c r="F122" s="62"/>
      <c r="G122" s="62"/>
      <c r="H122" s="62"/>
      <c r="I122" s="62"/>
      <c r="J122" s="62"/>
      <c r="K122" s="62"/>
      <c r="L122" s="67"/>
      <c r="M122" s="78"/>
      <c r="N122" s="78"/>
      <c r="O122" s="78"/>
      <c r="P122" s="78"/>
      <c r="Q122" s="78"/>
      <c r="R122" s="78"/>
      <c r="S122" s="78"/>
      <c r="T122" s="78"/>
      <c r="U122" s="78"/>
      <c r="V122" s="78"/>
      <c r="W122" s="78"/>
      <c r="X122" s="115"/>
      <c r="Y122" s="119"/>
      <c r="Z122" s="122"/>
      <c r="AA122" s="123"/>
    </row>
    <row r="123" spans="1:27" ht="38.25" customHeight="1">
      <c r="A123" s="8"/>
      <c r="B123" s="40">
        <f t="shared" si="1"/>
        <v>91</v>
      </c>
      <c r="C123" s="57"/>
      <c r="D123" s="62"/>
      <c r="E123" s="62"/>
      <c r="F123" s="62"/>
      <c r="G123" s="62"/>
      <c r="H123" s="62"/>
      <c r="I123" s="62"/>
      <c r="J123" s="62"/>
      <c r="K123" s="62"/>
      <c r="L123" s="67"/>
      <c r="M123" s="78"/>
      <c r="N123" s="78"/>
      <c r="O123" s="78"/>
      <c r="P123" s="78"/>
      <c r="Q123" s="78"/>
      <c r="R123" s="78"/>
      <c r="S123" s="78"/>
      <c r="T123" s="78"/>
      <c r="U123" s="78"/>
      <c r="V123" s="78"/>
      <c r="W123" s="78"/>
      <c r="X123" s="115"/>
      <c r="Y123" s="119"/>
      <c r="Z123" s="122"/>
      <c r="AA123" s="123"/>
    </row>
    <row r="124" spans="1:27" ht="38.25" customHeight="1">
      <c r="A124" s="8"/>
      <c r="B124" s="40">
        <f t="shared" si="1"/>
        <v>92</v>
      </c>
      <c r="C124" s="57"/>
      <c r="D124" s="62"/>
      <c r="E124" s="62"/>
      <c r="F124" s="62"/>
      <c r="G124" s="62"/>
      <c r="H124" s="62"/>
      <c r="I124" s="62"/>
      <c r="J124" s="62"/>
      <c r="K124" s="62"/>
      <c r="L124" s="67"/>
      <c r="M124" s="78"/>
      <c r="N124" s="78"/>
      <c r="O124" s="78"/>
      <c r="P124" s="78"/>
      <c r="Q124" s="78"/>
      <c r="R124" s="78"/>
      <c r="S124" s="78"/>
      <c r="T124" s="78"/>
      <c r="U124" s="78"/>
      <c r="V124" s="78"/>
      <c r="W124" s="78"/>
      <c r="X124" s="115"/>
      <c r="Y124" s="119"/>
      <c r="Z124" s="122"/>
      <c r="AA124" s="123"/>
    </row>
    <row r="125" spans="1:27" ht="38.25" customHeight="1">
      <c r="A125" s="8"/>
      <c r="B125" s="40">
        <f t="shared" si="1"/>
        <v>93</v>
      </c>
      <c r="C125" s="57"/>
      <c r="D125" s="62"/>
      <c r="E125" s="62"/>
      <c r="F125" s="62"/>
      <c r="G125" s="62"/>
      <c r="H125" s="62"/>
      <c r="I125" s="62"/>
      <c r="J125" s="62"/>
      <c r="K125" s="62"/>
      <c r="L125" s="67"/>
      <c r="M125" s="78"/>
      <c r="N125" s="78"/>
      <c r="O125" s="78"/>
      <c r="P125" s="78"/>
      <c r="Q125" s="78"/>
      <c r="R125" s="78"/>
      <c r="S125" s="78"/>
      <c r="T125" s="78"/>
      <c r="U125" s="78"/>
      <c r="V125" s="78"/>
      <c r="W125" s="78"/>
      <c r="X125" s="115"/>
      <c r="Y125" s="119"/>
      <c r="Z125" s="122"/>
      <c r="AA125" s="123"/>
    </row>
    <row r="126" spans="1:27" ht="38.25" customHeight="1">
      <c r="A126" s="8"/>
      <c r="B126" s="40">
        <f t="shared" si="1"/>
        <v>94</v>
      </c>
      <c r="C126" s="57"/>
      <c r="D126" s="62"/>
      <c r="E126" s="62"/>
      <c r="F126" s="62"/>
      <c r="G126" s="62"/>
      <c r="H126" s="62"/>
      <c r="I126" s="62"/>
      <c r="J126" s="62"/>
      <c r="K126" s="62"/>
      <c r="L126" s="67"/>
      <c r="M126" s="78"/>
      <c r="N126" s="78"/>
      <c r="O126" s="78"/>
      <c r="P126" s="78"/>
      <c r="Q126" s="78"/>
      <c r="R126" s="78"/>
      <c r="S126" s="78"/>
      <c r="T126" s="78"/>
      <c r="U126" s="78"/>
      <c r="V126" s="78"/>
      <c r="W126" s="78"/>
      <c r="X126" s="115"/>
      <c r="Y126" s="119"/>
      <c r="Z126" s="122"/>
      <c r="AA126" s="123"/>
    </row>
    <row r="127" spans="1:27" ht="38.25" customHeight="1">
      <c r="A127" s="8"/>
      <c r="B127" s="40">
        <f t="shared" si="1"/>
        <v>95</v>
      </c>
      <c r="C127" s="57"/>
      <c r="D127" s="62"/>
      <c r="E127" s="62"/>
      <c r="F127" s="62"/>
      <c r="G127" s="62"/>
      <c r="H127" s="62"/>
      <c r="I127" s="62"/>
      <c r="J127" s="62"/>
      <c r="K127" s="62"/>
      <c r="L127" s="67"/>
      <c r="M127" s="78"/>
      <c r="N127" s="78"/>
      <c r="O127" s="78"/>
      <c r="P127" s="78"/>
      <c r="Q127" s="78"/>
      <c r="R127" s="78"/>
      <c r="S127" s="78"/>
      <c r="T127" s="78"/>
      <c r="U127" s="78"/>
      <c r="V127" s="78"/>
      <c r="W127" s="78"/>
      <c r="X127" s="115"/>
      <c r="Y127" s="119"/>
      <c r="Z127" s="122"/>
      <c r="AA127" s="123"/>
    </row>
    <row r="128" spans="1:27" ht="38.25" customHeight="1">
      <c r="A128" s="8"/>
      <c r="B128" s="40">
        <f t="shared" si="1"/>
        <v>96</v>
      </c>
      <c r="C128" s="57"/>
      <c r="D128" s="62"/>
      <c r="E128" s="62"/>
      <c r="F128" s="62"/>
      <c r="G128" s="62"/>
      <c r="H128" s="62"/>
      <c r="I128" s="62"/>
      <c r="J128" s="62"/>
      <c r="K128" s="62"/>
      <c r="L128" s="67"/>
      <c r="M128" s="78"/>
      <c r="N128" s="78"/>
      <c r="O128" s="78"/>
      <c r="P128" s="78"/>
      <c r="Q128" s="78"/>
      <c r="R128" s="78"/>
      <c r="S128" s="78"/>
      <c r="T128" s="78"/>
      <c r="U128" s="78"/>
      <c r="V128" s="78"/>
      <c r="W128" s="78"/>
      <c r="X128" s="115"/>
      <c r="Y128" s="119"/>
      <c r="Z128" s="122"/>
      <c r="AA128" s="123"/>
    </row>
    <row r="129" spans="1:27" ht="38.25" customHeight="1">
      <c r="A129" s="8"/>
      <c r="B129" s="40">
        <f t="shared" si="1"/>
        <v>97</v>
      </c>
      <c r="C129" s="57"/>
      <c r="D129" s="62"/>
      <c r="E129" s="62"/>
      <c r="F129" s="62"/>
      <c r="G129" s="62"/>
      <c r="H129" s="62"/>
      <c r="I129" s="62"/>
      <c r="J129" s="62"/>
      <c r="K129" s="62"/>
      <c r="L129" s="67"/>
      <c r="M129" s="78"/>
      <c r="N129" s="78"/>
      <c r="O129" s="78"/>
      <c r="P129" s="78"/>
      <c r="Q129" s="78"/>
      <c r="R129" s="78"/>
      <c r="S129" s="78"/>
      <c r="T129" s="78"/>
      <c r="U129" s="78"/>
      <c r="V129" s="78"/>
      <c r="W129" s="78"/>
      <c r="X129" s="115"/>
      <c r="Y129" s="119"/>
      <c r="Z129" s="122"/>
      <c r="AA129" s="123"/>
    </row>
    <row r="130" spans="1:27" ht="38.25" customHeight="1">
      <c r="A130" s="8"/>
      <c r="B130" s="40">
        <f t="shared" si="1"/>
        <v>98</v>
      </c>
      <c r="C130" s="57"/>
      <c r="D130" s="62"/>
      <c r="E130" s="62"/>
      <c r="F130" s="62"/>
      <c r="G130" s="62"/>
      <c r="H130" s="62"/>
      <c r="I130" s="62"/>
      <c r="J130" s="62"/>
      <c r="K130" s="62"/>
      <c r="L130" s="67"/>
      <c r="M130" s="78"/>
      <c r="N130" s="78"/>
      <c r="O130" s="78"/>
      <c r="P130" s="78"/>
      <c r="Q130" s="78"/>
      <c r="R130" s="78"/>
      <c r="S130" s="78"/>
      <c r="T130" s="78"/>
      <c r="U130" s="78"/>
      <c r="V130" s="78"/>
      <c r="W130" s="78"/>
      <c r="X130" s="115"/>
      <c r="Y130" s="119"/>
      <c r="Z130" s="122"/>
      <c r="AA130" s="123"/>
    </row>
    <row r="131" spans="1:27" ht="38.25" customHeight="1">
      <c r="A131" s="8"/>
      <c r="B131" s="40">
        <f t="shared" si="1"/>
        <v>99</v>
      </c>
      <c r="C131" s="57"/>
      <c r="D131" s="62"/>
      <c r="E131" s="62"/>
      <c r="F131" s="62"/>
      <c r="G131" s="62"/>
      <c r="H131" s="62"/>
      <c r="I131" s="62"/>
      <c r="J131" s="62"/>
      <c r="K131" s="62"/>
      <c r="L131" s="67"/>
      <c r="M131" s="78"/>
      <c r="N131" s="78"/>
      <c r="O131" s="78"/>
      <c r="P131" s="78"/>
      <c r="Q131" s="78"/>
      <c r="R131" s="78"/>
      <c r="S131" s="78"/>
      <c r="T131" s="78"/>
      <c r="U131" s="78"/>
      <c r="V131" s="78"/>
      <c r="W131" s="78"/>
      <c r="X131" s="115"/>
      <c r="Y131" s="119"/>
      <c r="Z131" s="122"/>
      <c r="AA131" s="123"/>
    </row>
    <row r="132" spans="1:27" ht="38.25" customHeight="1">
      <c r="A132" s="8"/>
      <c r="B132" s="40">
        <f t="shared" si="1"/>
        <v>100</v>
      </c>
      <c r="C132" s="58"/>
      <c r="D132" s="63"/>
      <c r="E132" s="63"/>
      <c r="F132" s="63"/>
      <c r="G132" s="63"/>
      <c r="H132" s="63"/>
      <c r="I132" s="63"/>
      <c r="J132" s="63"/>
      <c r="K132" s="63"/>
      <c r="L132" s="68"/>
      <c r="M132" s="79"/>
      <c r="N132" s="79"/>
      <c r="O132" s="79"/>
      <c r="P132" s="79"/>
      <c r="Q132" s="79"/>
      <c r="R132" s="79"/>
      <c r="S132" s="79"/>
      <c r="T132" s="79"/>
      <c r="U132" s="79"/>
      <c r="V132" s="79"/>
      <c r="W132" s="79"/>
      <c r="X132" s="116"/>
      <c r="Y132" s="120"/>
      <c r="Z132" s="122"/>
      <c r="AA132" s="123"/>
    </row>
    <row r="133" spans="1:27" ht="4.5" customHeight="1">
      <c r="A133" s="38"/>
    </row>
    <row r="134" spans="1:27" ht="28.5" customHeight="1">
      <c r="B134" s="50"/>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row>
    <row r="135" spans="1:27" ht="20.100000000000001" customHeight="1"/>
    <row r="136" spans="1:27" ht="20.100000000000001" customHeight="1"/>
    <row r="137" spans="1:27" ht="20.100000000000001" customHeight="1"/>
    <row r="138" spans="1:27" ht="20.100000000000001" customHeight="1">
      <c r="V138" s="99"/>
      <c r="W138" s="99"/>
    </row>
    <row r="139" spans="1:27" ht="20.100000000000001" customHeight="1">
      <c r="V139" s="100"/>
      <c r="W139" s="100"/>
    </row>
    <row r="140" spans="1:27" ht="20.100000000000001" customHeight="1">
      <c r="V140" s="101"/>
      <c r="W140" s="101"/>
    </row>
    <row r="141" spans="1:27" ht="20.100000000000001" customHeight="1"/>
  </sheetData>
  <mergeCells count="228">
    <mergeCell ref="C11:L11"/>
    <mergeCell ref="C15:L15"/>
    <mergeCell ref="M15:X15"/>
    <mergeCell ref="C16:L16"/>
    <mergeCell ref="M16:X16"/>
    <mergeCell ref="C17:L17"/>
    <mergeCell ref="C18:L18"/>
    <mergeCell ref="M18:X18"/>
    <mergeCell ref="C19:L19"/>
    <mergeCell ref="M19:X19"/>
    <mergeCell ref="C20:L20"/>
    <mergeCell ref="M20:X20"/>
    <mergeCell ref="C21:L21"/>
    <mergeCell ref="M21:X21"/>
    <mergeCell ref="C22:L22"/>
    <mergeCell ref="M22:X22"/>
    <mergeCell ref="C23:L23"/>
    <mergeCell ref="M23:X23"/>
    <mergeCell ref="C24:L24"/>
    <mergeCell ref="M24:X24"/>
    <mergeCell ref="C25:L25"/>
    <mergeCell ref="M25:X25"/>
    <mergeCell ref="C26:L26"/>
    <mergeCell ref="M26:X26"/>
    <mergeCell ref="C30:AA30"/>
    <mergeCell ref="R31:W31"/>
    <mergeCell ref="R32:V32"/>
    <mergeCell ref="M33:Q33"/>
    <mergeCell ref="R33:V33"/>
    <mergeCell ref="M34:Q34"/>
    <mergeCell ref="R34:V34"/>
    <mergeCell ref="M38:Q38"/>
    <mergeCell ref="R38:V38"/>
    <mergeCell ref="M39:Q39"/>
    <mergeCell ref="R39:V39"/>
    <mergeCell ref="M40:Q40"/>
    <mergeCell ref="R40:V40"/>
    <mergeCell ref="M41:Q41"/>
    <mergeCell ref="R41:V41"/>
    <mergeCell ref="M42:Q42"/>
    <mergeCell ref="R42:V42"/>
    <mergeCell ref="M43:Q43"/>
    <mergeCell ref="R43:V43"/>
    <mergeCell ref="M44:Q44"/>
    <mergeCell ref="R44:V44"/>
    <mergeCell ref="M45:Q45"/>
    <mergeCell ref="R45:V45"/>
    <mergeCell ref="M46:Q46"/>
    <mergeCell ref="R46:V46"/>
    <mergeCell ref="M47:Q47"/>
    <mergeCell ref="R47:V47"/>
    <mergeCell ref="M48:Q48"/>
    <mergeCell ref="R48:V48"/>
    <mergeCell ref="M49:Q49"/>
    <mergeCell ref="R49:V49"/>
    <mergeCell ref="M50:Q50"/>
    <mergeCell ref="R50:V50"/>
    <mergeCell ref="M51:Q51"/>
    <mergeCell ref="R51:V51"/>
    <mergeCell ref="M52:Q52"/>
    <mergeCell ref="R52:V52"/>
    <mergeCell ref="M53:Q53"/>
    <mergeCell ref="R53:V53"/>
    <mergeCell ref="M54:Q54"/>
    <mergeCell ref="R54:V54"/>
    <mergeCell ref="M55:Q55"/>
    <mergeCell ref="R55:V55"/>
    <mergeCell ref="M56:Q56"/>
    <mergeCell ref="R56:V56"/>
    <mergeCell ref="M57:Q57"/>
    <mergeCell ref="R57:V57"/>
    <mergeCell ref="M58:Q58"/>
    <mergeCell ref="R58:V58"/>
    <mergeCell ref="M59:Q59"/>
    <mergeCell ref="R59:V59"/>
    <mergeCell ref="M60:Q60"/>
    <mergeCell ref="R60:V60"/>
    <mergeCell ref="M61:Q61"/>
    <mergeCell ref="R61:V61"/>
    <mergeCell ref="M62:Q62"/>
    <mergeCell ref="R62:V62"/>
    <mergeCell ref="M63:Q63"/>
    <mergeCell ref="R63:V63"/>
    <mergeCell ref="M64:Q64"/>
    <mergeCell ref="R64:V64"/>
    <mergeCell ref="M65:Q65"/>
    <mergeCell ref="R65:V65"/>
    <mergeCell ref="M66:Q66"/>
    <mergeCell ref="R66:V66"/>
    <mergeCell ref="M67:Q67"/>
    <mergeCell ref="R67:V67"/>
    <mergeCell ref="M68:Q68"/>
    <mergeCell ref="R68:V68"/>
    <mergeCell ref="M69:Q69"/>
    <mergeCell ref="R69:V69"/>
    <mergeCell ref="M70:Q70"/>
    <mergeCell ref="R70:V70"/>
    <mergeCell ref="M71:Q71"/>
    <mergeCell ref="R71:V71"/>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M127:Q127"/>
    <mergeCell ref="R127:V127"/>
    <mergeCell ref="M128:Q128"/>
    <mergeCell ref="R128:V128"/>
    <mergeCell ref="M129:Q129"/>
    <mergeCell ref="R129:V129"/>
    <mergeCell ref="M130:Q130"/>
    <mergeCell ref="R130:V130"/>
    <mergeCell ref="M131:Q131"/>
    <mergeCell ref="R131:V131"/>
    <mergeCell ref="M132:Q132"/>
    <mergeCell ref="R132:V132"/>
    <mergeCell ref="C134:AA134"/>
    <mergeCell ref="B22:B23"/>
    <mergeCell ref="B31:B32"/>
    <mergeCell ref="C31:L32"/>
    <mergeCell ref="M31:Q32"/>
    <mergeCell ref="X31:X32"/>
    <mergeCell ref="Y31:Y32"/>
  </mergeCells>
  <phoneticPr fontId="3"/>
  <pageMargins left="0.70866141732283472" right="0.70866141732283472" top="0.74803149606299213" bottom="0.74803149606299213" header="0.31496062992125984" footer="0.31496062992125984"/>
  <pageSetup paperSize="9" scale="52" fitToWidth="1" fitToHeight="0" orientation="portrait"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BI176"/>
  <sheetViews>
    <sheetView tabSelected="1" view="pageBreakPreview" zoomScale="110" zoomScaleNormal="120" zoomScaleSheetLayoutView="110" workbookViewId="0">
      <selection activeCell="AN24" sqref="AN24"/>
    </sheetView>
  </sheetViews>
  <sheetFormatPr defaultColWidth="9" defaultRowHeight="13.5"/>
  <cols>
    <col min="1" max="1" width="2.5" style="124" customWidth="1"/>
    <col min="2" max="6" width="2.75" style="124" customWidth="1"/>
    <col min="7" max="36" width="2.5" style="124" customWidth="1"/>
    <col min="37" max="37" width="1.875" style="124" customWidth="1"/>
    <col min="38" max="38" width="2" style="124" customWidth="1"/>
    <col min="39" max="39" width="8.5" style="124" customWidth="1"/>
    <col min="40" max="40" width="9.25" style="124" customWidth="1"/>
    <col min="41" max="16384" width="9" style="124"/>
  </cols>
  <sheetData>
    <row r="1" spans="1:47">
      <c r="A1" s="128" t="s">
        <v>30</v>
      </c>
      <c r="B1" s="128"/>
      <c r="C1" s="128"/>
      <c r="D1" s="128"/>
      <c r="E1" s="128"/>
      <c r="F1" s="128"/>
      <c r="G1" s="128"/>
      <c r="H1" s="128"/>
      <c r="I1" s="128"/>
      <c r="J1" s="128"/>
      <c r="K1" s="128"/>
      <c r="L1" s="128"/>
      <c r="M1" s="128"/>
      <c r="N1" s="128"/>
      <c r="O1" s="128"/>
      <c r="P1" s="128"/>
      <c r="Q1" s="128"/>
      <c r="R1" s="128"/>
      <c r="S1" s="128"/>
      <c r="T1" s="128"/>
      <c r="U1" s="128"/>
      <c r="V1" s="128"/>
      <c r="W1" s="128"/>
      <c r="X1" s="128"/>
      <c r="Y1" s="460" t="s">
        <v>39</v>
      </c>
      <c r="Z1" s="460"/>
      <c r="AA1" s="460"/>
      <c r="AB1" s="460"/>
      <c r="AC1" s="460" t="str">
        <f>IF(基本情報入力シート!C11="","",基本情報入力シート!C11)</f>
        <v/>
      </c>
      <c r="AD1" s="460"/>
      <c r="AE1" s="460"/>
      <c r="AF1" s="460"/>
      <c r="AG1" s="460"/>
      <c r="AH1" s="460"/>
      <c r="AI1" s="460"/>
      <c r="AJ1" s="460"/>
    </row>
    <row r="2" spans="1:47">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row>
    <row r="3" spans="1:47" ht="16.5" customHeight="1">
      <c r="A3" s="129"/>
      <c r="B3" s="177" t="s">
        <v>355</v>
      </c>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row>
    <row r="4" spans="1:47" ht="16.5" customHeight="1">
      <c r="A4" s="128"/>
      <c r="B4" s="178"/>
      <c r="C4" s="178"/>
      <c r="D4" s="178"/>
      <c r="E4" s="178"/>
      <c r="F4" s="178"/>
      <c r="G4" s="178"/>
      <c r="H4" s="178"/>
      <c r="I4" s="178"/>
      <c r="J4" s="178"/>
      <c r="K4" s="178"/>
      <c r="L4" s="178"/>
      <c r="M4" s="178"/>
      <c r="N4" s="178"/>
      <c r="O4" s="178"/>
      <c r="P4" s="178"/>
      <c r="Q4" s="178"/>
      <c r="R4" s="178"/>
      <c r="S4" s="178"/>
      <c r="T4" s="178"/>
      <c r="U4" s="413" t="s">
        <v>363</v>
      </c>
      <c r="V4" s="425"/>
      <c r="W4" s="425"/>
      <c r="X4" s="450" t="s">
        <v>51</v>
      </c>
      <c r="Y4" s="450"/>
      <c r="Z4" s="178"/>
      <c r="AA4" s="178"/>
      <c r="AB4" s="178"/>
      <c r="AC4" s="488"/>
      <c r="AD4" s="128"/>
      <c r="AE4" s="128"/>
      <c r="AF4" s="507"/>
      <c r="AG4" s="178"/>
      <c r="AH4" s="178"/>
      <c r="AI4" s="178"/>
      <c r="AJ4" s="535"/>
    </row>
    <row r="5" spans="1:47" ht="6" customHeight="1">
      <c r="A5" s="128"/>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row>
    <row r="6" spans="1:47">
      <c r="A6" s="128" t="s">
        <v>90</v>
      </c>
      <c r="B6" s="128"/>
      <c r="C6" s="128"/>
      <c r="D6" s="128"/>
      <c r="E6" s="128"/>
      <c r="F6" s="128"/>
      <c r="G6" s="128"/>
      <c r="H6" s="128"/>
      <c r="I6" s="128"/>
      <c r="J6" s="128"/>
      <c r="K6" s="128"/>
      <c r="L6" s="128"/>
      <c r="M6" s="128"/>
      <c r="N6" s="128"/>
      <c r="O6" s="128"/>
      <c r="P6" s="128"/>
      <c r="Q6" s="128"/>
      <c r="R6" s="388"/>
      <c r="S6" s="388"/>
      <c r="T6" s="388"/>
      <c r="U6" s="388"/>
      <c r="V6" s="388"/>
      <c r="W6" s="388"/>
      <c r="X6" s="388"/>
      <c r="Y6" s="388"/>
      <c r="Z6" s="388"/>
      <c r="AA6" s="473"/>
      <c r="AB6" s="473"/>
      <c r="AC6" s="489"/>
      <c r="AD6" s="489"/>
      <c r="AE6" s="489"/>
      <c r="AF6" s="489"/>
      <c r="AG6" s="489"/>
      <c r="AH6" s="489"/>
      <c r="AI6" s="489"/>
      <c r="AJ6" s="489"/>
    </row>
    <row r="7" spans="1:47" ht="4.5" customHeight="1">
      <c r="A7" s="128"/>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row>
    <row r="8" spans="1:47" s="125" customFormat="1" ht="13.5" customHeight="1">
      <c r="A8" s="130" t="s">
        <v>1</v>
      </c>
      <c r="B8" s="179"/>
      <c r="C8" s="179"/>
      <c r="D8" s="179"/>
      <c r="E8" s="179"/>
      <c r="F8" s="179"/>
      <c r="G8" s="289" t="str">
        <f>IF(基本情報入力シート!M15="","",基本情報入力シート!M15)</f>
        <v/>
      </c>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536"/>
    </row>
    <row r="9" spans="1:47" s="125" customFormat="1" ht="22.5" customHeight="1">
      <c r="A9" s="131" t="s">
        <v>21</v>
      </c>
      <c r="B9" s="180"/>
      <c r="C9" s="180"/>
      <c r="D9" s="180"/>
      <c r="E9" s="180"/>
      <c r="F9" s="180"/>
      <c r="G9" s="290" t="str">
        <f>IF(基本情報入力シート!M16="","",基本情報入力シート!M16)</f>
        <v/>
      </c>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537"/>
    </row>
    <row r="10" spans="1:47" s="125" customFormat="1" ht="12.75" customHeight="1">
      <c r="A10" s="132" t="s">
        <v>50</v>
      </c>
      <c r="B10" s="181"/>
      <c r="C10" s="181"/>
      <c r="D10" s="181"/>
      <c r="E10" s="181"/>
      <c r="F10" s="181"/>
      <c r="G10" s="291" t="s">
        <v>3</v>
      </c>
      <c r="H10" s="305" t="str">
        <f>IF(基本情報入力シート!AC17="－","",基本情報入力シート!AC17)</f>
        <v/>
      </c>
      <c r="I10" s="305"/>
      <c r="J10" s="305"/>
      <c r="K10" s="305"/>
      <c r="L10" s="305"/>
      <c r="M10" s="328"/>
      <c r="N10" s="339"/>
      <c r="O10" s="339"/>
      <c r="P10" s="339"/>
      <c r="Q10" s="339"/>
      <c r="R10" s="339"/>
      <c r="S10" s="339"/>
      <c r="T10" s="339"/>
      <c r="U10" s="339"/>
      <c r="V10" s="339"/>
      <c r="W10" s="339"/>
      <c r="X10" s="339"/>
      <c r="Y10" s="339"/>
      <c r="Z10" s="339"/>
      <c r="AA10" s="339"/>
      <c r="AB10" s="339"/>
      <c r="AC10" s="339"/>
      <c r="AD10" s="339"/>
      <c r="AE10" s="339"/>
      <c r="AF10" s="339"/>
      <c r="AG10" s="339"/>
      <c r="AH10" s="339"/>
      <c r="AI10" s="339"/>
      <c r="AJ10" s="538"/>
    </row>
    <row r="11" spans="1:47" s="125" customFormat="1" ht="12" customHeight="1">
      <c r="A11" s="133"/>
      <c r="B11" s="182"/>
      <c r="C11" s="182"/>
      <c r="D11" s="182"/>
      <c r="E11" s="182"/>
      <c r="F11" s="182"/>
      <c r="G11" s="292" t="str">
        <f>IF(基本情報入力シート!M18="","",基本情報入力シート!M18)</f>
        <v/>
      </c>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539"/>
    </row>
    <row r="12" spans="1:47" s="125" customFormat="1" ht="12" customHeight="1">
      <c r="A12" s="134"/>
      <c r="B12" s="183"/>
      <c r="C12" s="183"/>
      <c r="D12" s="183"/>
      <c r="E12" s="183"/>
      <c r="F12" s="183"/>
      <c r="G12" s="293" t="str">
        <f>IF(基本情報入力シート!M19="","",基本情報入力シート!M19)</f>
        <v/>
      </c>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540"/>
    </row>
    <row r="13" spans="1:47" s="125" customFormat="1" ht="12">
      <c r="A13" s="135" t="s">
        <v>1</v>
      </c>
      <c r="B13" s="184"/>
      <c r="C13" s="184"/>
      <c r="D13" s="184"/>
      <c r="E13" s="184"/>
      <c r="F13" s="184"/>
      <c r="G13" s="294" t="str">
        <f>IF(基本情報入力シート!M22="","",基本情報入力シート!M22)</f>
        <v/>
      </c>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541"/>
      <c r="AU13" s="600"/>
    </row>
    <row r="14" spans="1:47" s="125" customFormat="1" ht="22.5" customHeight="1">
      <c r="A14" s="133" t="s">
        <v>5</v>
      </c>
      <c r="B14" s="182"/>
      <c r="C14" s="182"/>
      <c r="D14" s="182"/>
      <c r="E14" s="182"/>
      <c r="F14" s="182"/>
      <c r="G14" s="295" t="str">
        <f>IF(基本情報入力シート!M23="","",基本情報入力シート!M23)</f>
        <v/>
      </c>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542"/>
      <c r="AU14" s="600"/>
    </row>
    <row r="15" spans="1:47" s="125" customFormat="1" ht="15" customHeight="1">
      <c r="A15" s="136" t="s">
        <v>91</v>
      </c>
      <c r="B15" s="136"/>
      <c r="C15" s="136"/>
      <c r="D15" s="136"/>
      <c r="E15" s="136"/>
      <c r="F15" s="136"/>
      <c r="G15" s="296" t="s">
        <v>53</v>
      </c>
      <c r="H15" s="296"/>
      <c r="I15" s="296"/>
      <c r="J15" s="131"/>
      <c r="K15" s="310" t="str">
        <f>IF(基本情報入力シート!M24="","",基本情報入力シート!M24)</f>
        <v/>
      </c>
      <c r="L15" s="310"/>
      <c r="M15" s="310"/>
      <c r="N15" s="310"/>
      <c r="O15" s="310"/>
      <c r="P15" s="361" t="s">
        <v>59</v>
      </c>
      <c r="Q15" s="296"/>
      <c r="R15" s="296"/>
      <c r="S15" s="131"/>
      <c r="T15" s="310" t="str">
        <f>IF(基本情報入力シート!M25="","",基本情報入力シート!M25)</f>
        <v/>
      </c>
      <c r="U15" s="310"/>
      <c r="V15" s="310"/>
      <c r="W15" s="310"/>
      <c r="X15" s="310"/>
      <c r="Y15" s="361" t="s">
        <v>57</v>
      </c>
      <c r="Z15" s="296"/>
      <c r="AA15" s="296"/>
      <c r="AB15" s="131"/>
      <c r="AC15" s="490" t="str">
        <f>IF(基本情報入力シート!M26="","",基本情報入力シート!M26)</f>
        <v/>
      </c>
      <c r="AD15" s="490"/>
      <c r="AE15" s="490"/>
      <c r="AF15" s="490"/>
      <c r="AG15" s="490"/>
      <c r="AH15" s="490"/>
      <c r="AI15" s="490"/>
      <c r="AJ15" s="490"/>
      <c r="AU15" s="600"/>
    </row>
    <row r="16" spans="1:47" s="125" customFormat="1" ht="12" customHeight="1">
      <c r="A16" s="137"/>
      <c r="B16" s="137"/>
      <c r="C16" s="137"/>
      <c r="D16" s="137"/>
      <c r="E16" s="137"/>
      <c r="F16" s="137"/>
      <c r="G16" s="137"/>
      <c r="H16" s="137"/>
      <c r="I16" s="137"/>
      <c r="J16" s="137"/>
      <c r="K16" s="311"/>
      <c r="L16" s="311"/>
      <c r="M16" s="311"/>
      <c r="N16" s="311"/>
      <c r="O16" s="311"/>
      <c r="P16" s="311"/>
      <c r="Q16" s="311"/>
      <c r="R16" s="311"/>
      <c r="S16" s="311"/>
      <c r="T16" s="311"/>
      <c r="U16" s="311"/>
      <c r="V16" s="137"/>
      <c r="W16" s="137"/>
      <c r="X16" s="137"/>
      <c r="Y16" s="137"/>
      <c r="Z16" s="311"/>
      <c r="AA16" s="311"/>
      <c r="AB16" s="311"/>
      <c r="AC16" s="311"/>
      <c r="AD16" s="311"/>
      <c r="AE16" s="311"/>
      <c r="AF16" s="311"/>
      <c r="AG16" s="311"/>
      <c r="AH16" s="311"/>
      <c r="AI16" s="311"/>
      <c r="AJ16" s="311"/>
      <c r="AU16" s="600"/>
    </row>
    <row r="17" spans="1:47" s="125" customFormat="1" ht="3.75" customHeight="1">
      <c r="A17" s="138"/>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581"/>
      <c r="AU17" s="600"/>
    </row>
    <row r="18" spans="1:47" s="125" customFormat="1" ht="18" customHeight="1">
      <c r="A18" s="139" t="s">
        <v>386</v>
      </c>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577"/>
      <c r="AU18" s="600"/>
    </row>
    <row r="19" spans="1:47" ht="18" customHeight="1">
      <c r="A19" s="140"/>
      <c r="B19" s="187"/>
      <c r="C19" s="229" t="s">
        <v>354</v>
      </c>
      <c r="D19" s="245"/>
      <c r="E19" s="258"/>
      <c r="F19" s="258"/>
      <c r="G19" s="258"/>
      <c r="H19" s="258"/>
      <c r="I19" s="258"/>
      <c r="J19" s="258"/>
      <c r="K19" s="258"/>
      <c r="L19" s="319"/>
      <c r="M19" s="329" t="s">
        <v>393</v>
      </c>
      <c r="N19" s="340"/>
      <c r="O19" s="348"/>
      <c r="P19" s="362"/>
      <c r="Q19" s="362"/>
      <c r="R19" s="362"/>
      <c r="S19" s="362"/>
      <c r="T19" s="362"/>
      <c r="U19" s="362"/>
      <c r="V19" s="362"/>
      <c r="W19" s="440"/>
      <c r="X19" s="451" t="s">
        <v>356</v>
      </c>
      <c r="Y19" s="461"/>
      <c r="Z19" s="461"/>
      <c r="AA19" s="474"/>
      <c r="AB19" s="461"/>
      <c r="AC19" s="461"/>
      <c r="AD19" s="461"/>
      <c r="AE19" s="461"/>
      <c r="AF19" s="461"/>
      <c r="AG19" s="461"/>
      <c r="AH19" s="461"/>
      <c r="AI19" s="461"/>
      <c r="AJ19" s="461"/>
      <c r="AK19" s="562"/>
      <c r="AL19" s="577"/>
      <c r="AU19" s="592"/>
    </row>
    <row r="20" spans="1:47" ht="17.25" customHeight="1">
      <c r="A20" s="140"/>
      <c r="B20" s="143" t="s">
        <v>103</v>
      </c>
      <c r="C20" s="230"/>
      <c r="D20" s="230"/>
      <c r="E20" s="230"/>
      <c r="F20" s="230"/>
      <c r="G20" s="230"/>
      <c r="H20" s="230"/>
      <c r="I20" s="230"/>
      <c r="J20" s="230"/>
      <c r="K20" s="230"/>
      <c r="L20" s="143"/>
      <c r="M20" s="230"/>
      <c r="N20" s="230"/>
      <c r="O20" s="230"/>
      <c r="P20" s="230"/>
      <c r="Q20" s="230"/>
      <c r="R20" s="230"/>
      <c r="S20" s="230"/>
      <c r="T20" s="230"/>
      <c r="U20" s="230"/>
      <c r="V20" s="230"/>
      <c r="W20" s="143"/>
      <c r="X20" s="230"/>
      <c r="Y20" s="230"/>
      <c r="Z20" s="230"/>
      <c r="AA20" s="230"/>
      <c r="AB20" s="230"/>
      <c r="AC20" s="230"/>
      <c r="AD20" s="230"/>
      <c r="AE20" s="230"/>
      <c r="AF20" s="230"/>
      <c r="AG20" s="230"/>
      <c r="AH20" s="230"/>
      <c r="AI20" s="230"/>
      <c r="AJ20" s="230"/>
      <c r="AK20" s="230"/>
      <c r="AL20" s="582"/>
      <c r="AU20" s="592"/>
    </row>
    <row r="21" spans="1:47" ht="3.75" customHeight="1">
      <c r="A21" s="141"/>
      <c r="B21" s="188"/>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579"/>
      <c r="AU21" s="592"/>
    </row>
    <row r="22" spans="1:47" ht="1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4"/>
      <c r="AT22" s="592"/>
    </row>
    <row r="23" spans="1:47" s="125" customFormat="1" ht="12">
      <c r="A23" s="142" t="s">
        <v>13</v>
      </c>
      <c r="B23" s="137"/>
      <c r="C23" s="137"/>
      <c r="D23" s="137"/>
      <c r="E23" s="137"/>
      <c r="F23" s="270"/>
      <c r="G23" s="137"/>
      <c r="H23" s="137"/>
      <c r="I23" s="137"/>
      <c r="J23" s="137"/>
      <c r="K23" s="311"/>
      <c r="L23" s="220"/>
      <c r="M23" s="270"/>
      <c r="N23" s="311"/>
      <c r="O23" s="311"/>
      <c r="P23" s="311"/>
      <c r="Q23" s="311"/>
      <c r="R23" s="311"/>
      <c r="S23" s="311"/>
      <c r="T23" s="311"/>
      <c r="U23" s="311"/>
      <c r="V23" s="137"/>
      <c r="W23" s="137"/>
      <c r="X23" s="137"/>
      <c r="Y23" s="137"/>
      <c r="Z23" s="311"/>
      <c r="AA23" s="311"/>
      <c r="AB23" s="311"/>
      <c r="AC23" s="311"/>
      <c r="AD23" s="311"/>
      <c r="AE23" s="311"/>
      <c r="AF23" s="311"/>
      <c r="AG23" s="311"/>
      <c r="AH23" s="311"/>
      <c r="AI23" s="311"/>
      <c r="AJ23" s="311"/>
      <c r="AU23" s="600"/>
    </row>
    <row r="24" spans="1:47" s="125" customFormat="1" ht="99" customHeight="1">
      <c r="A24" s="143" t="s">
        <v>395</v>
      </c>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U24" s="600"/>
    </row>
    <row r="25" spans="1:47" s="125" customFormat="1" ht="3" customHeight="1">
      <c r="A25" s="143"/>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U25" s="600"/>
    </row>
    <row r="26" spans="1:47" s="125" customFormat="1" ht="15" customHeight="1">
      <c r="A26" s="137"/>
      <c r="B26" s="160"/>
      <c r="C26" s="142"/>
      <c r="D26" s="137"/>
      <c r="E26" s="137"/>
      <c r="F26" s="137"/>
      <c r="G26" s="137"/>
      <c r="H26" s="137"/>
      <c r="I26" s="137"/>
      <c r="J26" s="137"/>
      <c r="K26" s="311"/>
      <c r="L26" s="311"/>
      <c r="M26" s="311"/>
      <c r="N26" s="311"/>
      <c r="O26" s="311"/>
      <c r="P26" s="311"/>
      <c r="Q26" s="311"/>
      <c r="R26" s="311"/>
      <c r="S26" s="394"/>
      <c r="T26" s="404"/>
      <c r="U26" s="404"/>
      <c r="V26" s="426" t="s">
        <v>298</v>
      </c>
      <c r="W26" s="404"/>
      <c r="X26" s="404"/>
      <c r="Y26" s="404"/>
      <c r="Z26" s="137"/>
      <c r="AA26" s="137"/>
      <c r="AB26" s="394"/>
      <c r="AC26" s="426" t="s">
        <v>31</v>
      </c>
      <c r="AD26" s="404"/>
      <c r="AE26" s="404"/>
      <c r="AF26" s="404"/>
      <c r="AG26" s="404"/>
      <c r="AH26" s="404"/>
      <c r="AI26" s="137"/>
      <c r="AJ26" s="426" t="s">
        <v>387</v>
      </c>
      <c r="AU26" s="600"/>
    </row>
    <row r="27" spans="1:47" ht="15" customHeight="1">
      <c r="A27" s="144"/>
      <c r="B27" s="189"/>
      <c r="C27" s="189"/>
      <c r="D27" s="189"/>
      <c r="E27" s="189"/>
      <c r="F27" s="189"/>
      <c r="G27" s="189"/>
      <c r="H27" s="189"/>
      <c r="I27" s="189"/>
      <c r="J27" s="189"/>
      <c r="K27" s="189"/>
      <c r="L27" s="189"/>
      <c r="M27" s="189"/>
      <c r="N27" s="189"/>
      <c r="O27" s="349"/>
      <c r="P27" s="363" t="s">
        <v>133</v>
      </c>
      <c r="Q27" s="373"/>
      <c r="R27" s="373"/>
      <c r="S27" s="373"/>
      <c r="T27" s="373"/>
      <c r="U27" s="414"/>
      <c r="V27" s="427" t="str">
        <f>IF(P28="","",IF(P29="","",IF(P29&gt;=P28,"○","☓")))</f>
        <v/>
      </c>
      <c r="W27" s="441" t="s">
        <v>348</v>
      </c>
      <c r="X27" s="373"/>
      <c r="Y27" s="373"/>
      <c r="Z27" s="373"/>
      <c r="AA27" s="373"/>
      <c r="AB27" s="414"/>
      <c r="AC27" s="427" t="str">
        <f>IF(W28="","",IF(W29="","",IF(W29&gt;=W28,"○","☓")))</f>
        <v/>
      </c>
      <c r="AD27" s="441" t="s">
        <v>350</v>
      </c>
      <c r="AE27" s="373"/>
      <c r="AF27" s="373"/>
      <c r="AG27" s="373"/>
      <c r="AH27" s="373"/>
      <c r="AI27" s="414"/>
      <c r="AJ27" s="427" t="str">
        <f>IF(AD28="","",IF(AD29="","",IF(AD29&gt;=AD28,"○","☓")))</f>
        <v/>
      </c>
    </row>
    <row r="28" spans="1:47">
      <c r="A28" s="145" t="s">
        <v>58</v>
      </c>
      <c r="B28" s="190" t="s">
        <v>351</v>
      </c>
      <c r="C28" s="190"/>
      <c r="D28" s="246" t="str">
        <f>IF(V4=0,"",V4)</f>
        <v/>
      </c>
      <c r="E28" s="246"/>
      <c r="F28" s="271" t="s">
        <v>353</v>
      </c>
      <c r="G28" s="297"/>
      <c r="H28" s="297"/>
      <c r="I28" s="297"/>
      <c r="J28" s="297"/>
      <c r="K28" s="297"/>
      <c r="L28" s="297"/>
      <c r="M28" s="297"/>
      <c r="N28" s="297"/>
      <c r="O28" s="350"/>
      <c r="P28" s="364" t="str">
        <f>IF('別紙様式3-2'!Q7=0,"",'別紙様式3-2'!Q7)</f>
        <v/>
      </c>
      <c r="Q28" s="374"/>
      <c r="R28" s="374"/>
      <c r="S28" s="374"/>
      <c r="T28" s="374"/>
      <c r="U28" s="415"/>
      <c r="V28" s="429" t="s">
        <v>18</v>
      </c>
      <c r="W28" s="364" t="str">
        <f>IF('別紙様式3-2'!Q8=0,"",'別紙様式3-2'!Q8)</f>
        <v/>
      </c>
      <c r="X28" s="374"/>
      <c r="Y28" s="374"/>
      <c r="Z28" s="374"/>
      <c r="AA28" s="374"/>
      <c r="AB28" s="415"/>
      <c r="AC28" s="429" t="s">
        <v>18</v>
      </c>
      <c r="AD28" s="364" t="str">
        <f>IF('別紙様式3-3'!Q9=0,"",'別紙様式3-3'!Q9)</f>
        <v/>
      </c>
      <c r="AE28" s="374"/>
      <c r="AF28" s="374"/>
      <c r="AG28" s="374"/>
      <c r="AH28" s="374"/>
      <c r="AI28" s="415"/>
      <c r="AJ28" s="543" t="s">
        <v>18</v>
      </c>
      <c r="AL28" s="125"/>
    </row>
    <row r="29" spans="1:47" ht="22.5" customHeight="1">
      <c r="A29" s="146" t="s">
        <v>67</v>
      </c>
      <c r="B29" s="191" t="s">
        <v>40</v>
      </c>
      <c r="C29" s="231"/>
      <c r="D29" s="231"/>
      <c r="E29" s="231"/>
      <c r="F29" s="231"/>
      <c r="G29" s="231"/>
      <c r="H29" s="231"/>
      <c r="I29" s="231"/>
      <c r="J29" s="231"/>
      <c r="K29" s="231"/>
      <c r="L29" s="231"/>
      <c r="M29" s="231"/>
      <c r="N29" s="231"/>
      <c r="O29" s="351"/>
      <c r="P29" s="365" t="str">
        <f>IF(P30="","",(P30-P35))</f>
        <v/>
      </c>
      <c r="Q29" s="375"/>
      <c r="R29" s="375"/>
      <c r="S29" s="375"/>
      <c r="T29" s="375"/>
      <c r="U29" s="416"/>
      <c r="V29" s="428" t="s">
        <v>18</v>
      </c>
      <c r="W29" s="365" t="str">
        <f>IF(W30="","",(W30-W35))</f>
        <v/>
      </c>
      <c r="X29" s="375"/>
      <c r="Y29" s="375"/>
      <c r="Z29" s="375"/>
      <c r="AA29" s="375"/>
      <c r="AB29" s="416"/>
      <c r="AC29" s="428" t="s">
        <v>18</v>
      </c>
      <c r="AD29" s="365" t="str">
        <f>IF(AD30="","",(AD30-AD35))</f>
        <v/>
      </c>
      <c r="AE29" s="375"/>
      <c r="AF29" s="375"/>
      <c r="AG29" s="375"/>
      <c r="AH29" s="375"/>
      <c r="AI29" s="416"/>
      <c r="AJ29" s="428" t="s">
        <v>18</v>
      </c>
    </row>
    <row r="30" spans="1:47" ht="22.5" customHeight="1">
      <c r="A30" s="147"/>
      <c r="B30" s="192" t="s">
        <v>357</v>
      </c>
      <c r="C30" s="232"/>
      <c r="D30" s="232"/>
      <c r="E30" s="232"/>
      <c r="F30" s="232"/>
      <c r="G30" s="232"/>
      <c r="H30" s="232"/>
      <c r="I30" s="232"/>
      <c r="J30" s="232"/>
      <c r="K30" s="232"/>
      <c r="L30" s="232"/>
      <c r="M30" s="232"/>
      <c r="N30" s="232"/>
      <c r="O30" s="352"/>
      <c r="P30" s="366" t="str">
        <f>IFERROR(P31-P33-P34,"")</f>
        <v/>
      </c>
      <c r="Q30" s="376"/>
      <c r="R30" s="376"/>
      <c r="S30" s="376"/>
      <c r="T30" s="376"/>
      <c r="U30" s="417"/>
      <c r="V30" s="430" t="s">
        <v>18</v>
      </c>
      <c r="W30" s="366" t="str">
        <f>IFERROR(W31-W32-W34,"")</f>
        <v/>
      </c>
      <c r="X30" s="376"/>
      <c r="Y30" s="376"/>
      <c r="Z30" s="376"/>
      <c r="AA30" s="376"/>
      <c r="AB30" s="417"/>
      <c r="AC30" s="430" t="s">
        <v>18</v>
      </c>
      <c r="AD30" s="366" t="str">
        <f>IFERROR(AD31-AD32-AD33,"")</f>
        <v/>
      </c>
      <c r="AE30" s="376"/>
      <c r="AF30" s="376"/>
      <c r="AG30" s="376"/>
      <c r="AH30" s="376"/>
      <c r="AI30" s="417"/>
      <c r="AJ30" s="544" t="s">
        <v>18</v>
      </c>
    </row>
    <row r="31" spans="1:47" ht="15" customHeight="1">
      <c r="A31" s="147"/>
      <c r="B31" s="193"/>
      <c r="C31" s="233" t="s">
        <v>352</v>
      </c>
      <c r="D31" s="247"/>
      <c r="E31" s="247"/>
      <c r="F31" s="247"/>
      <c r="G31" s="247"/>
      <c r="H31" s="247"/>
      <c r="I31" s="247"/>
      <c r="J31" s="247"/>
      <c r="K31" s="247"/>
      <c r="L31" s="247"/>
      <c r="M31" s="247"/>
      <c r="N31" s="247"/>
      <c r="O31" s="353"/>
      <c r="P31" s="367" t="str">
        <f>IF('別紙様式3-2'!X7=0,"",'別紙様式3-2'!X7)</f>
        <v/>
      </c>
      <c r="Q31" s="377"/>
      <c r="R31" s="377"/>
      <c r="S31" s="377"/>
      <c r="T31" s="377"/>
      <c r="U31" s="418"/>
      <c r="V31" s="431" t="s">
        <v>18</v>
      </c>
      <c r="W31" s="442" t="str">
        <f>IF('別紙様式3-2'!X8=0,"",'別紙様式3-2'!X8)</f>
        <v/>
      </c>
      <c r="X31" s="452"/>
      <c r="Y31" s="452"/>
      <c r="Z31" s="452"/>
      <c r="AA31" s="452"/>
      <c r="AB31" s="479"/>
      <c r="AC31" s="431" t="s">
        <v>18</v>
      </c>
      <c r="AD31" s="442" t="str">
        <f>IF('別紙様式3-3'!Q6=0,"",'別紙様式3-3'!Q6)</f>
        <v/>
      </c>
      <c r="AE31" s="452"/>
      <c r="AF31" s="452"/>
      <c r="AG31" s="452"/>
      <c r="AH31" s="452"/>
      <c r="AI31" s="479"/>
      <c r="AJ31" s="433" t="s">
        <v>18</v>
      </c>
      <c r="AL31" s="125"/>
    </row>
    <row r="32" spans="1:47" ht="15" customHeight="1">
      <c r="A32" s="147"/>
      <c r="B32" s="193"/>
      <c r="C32" s="234" t="s">
        <v>107</v>
      </c>
      <c r="D32" s="248"/>
      <c r="E32" s="248"/>
      <c r="F32" s="248"/>
      <c r="G32" s="248"/>
      <c r="H32" s="248"/>
      <c r="I32" s="248"/>
      <c r="J32" s="248"/>
      <c r="K32" s="248"/>
      <c r="L32" s="248"/>
      <c r="M32" s="248"/>
      <c r="N32" s="248"/>
      <c r="O32" s="354"/>
      <c r="P32" s="368"/>
      <c r="Q32" s="378"/>
      <c r="R32" s="378"/>
      <c r="S32" s="378"/>
      <c r="T32" s="378"/>
      <c r="U32" s="378"/>
      <c r="V32" s="432"/>
      <c r="W32" s="367">
        <f>'別紙様式3-2'!Q7</f>
        <v>0</v>
      </c>
      <c r="X32" s="377"/>
      <c r="Y32" s="377"/>
      <c r="Z32" s="377"/>
      <c r="AA32" s="377"/>
      <c r="AB32" s="418"/>
      <c r="AC32" s="433" t="s">
        <v>18</v>
      </c>
      <c r="AD32" s="367">
        <f>'別紙様式3-3'!Q7</f>
        <v>0</v>
      </c>
      <c r="AE32" s="377"/>
      <c r="AF32" s="377"/>
      <c r="AG32" s="377"/>
      <c r="AH32" s="377"/>
      <c r="AI32" s="418"/>
      <c r="AJ32" s="433" t="s">
        <v>18</v>
      </c>
    </row>
    <row r="33" spans="1:50" ht="15.75" customHeight="1">
      <c r="A33" s="147"/>
      <c r="B33" s="193"/>
      <c r="C33" s="235" t="s">
        <v>221</v>
      </c>
      <c r="D33" s="249"/>
      <c r="E33" s="249"/>
      <c r="F33" s="249"/>
      <c r="G33" s="249"/>
      <c r="H33" s="249"/>
      <c r="I33" s="249"/>
      <c r="J33" s="249"/>
      <c r="K33" s="249"/>
      <c r="L33" s="249"/>
      <c r="M33" s="249"/>
      <c r="N33" s="249"/>
      <c r="O33" s="355"/>
      <c r="P33" s="367">
        <f>'別紙様式3-2'!Q8-'別紙様式3-2'!T8</f>
        <v>0</v>
      </c>
      <c r="Q33" s="377"/>
      <c r="R33" s="377"/>
      <c r="S33" s="377"/>
      <c r="T33" s="377"/>
      <c r="U33" s="418"/>
      <c r="V33" s="433" t="s">
        <v>18</v>
      </c>
      <c r="W33" s="368"/>
      <c r="X33" s="378"/>
      <c r="Y33" s="378"/>
      <c r="Z33" s="378"/>
      <c r="AA33" s="378"/>
      <c r="AB33" s="378"/>
      <c r="AC33" s="432"/>
      <c r="AD33" s="367">
        <f>'別紙様式3-3'!Q8</f>
        <v>0</v>
      </c>
      <c r="AE33" s="377"/>
      <c r="AF33" s="377"/>
      <c r="AG33" s="377"/>
      <c r="AH33" s="377"/>
      <c r="AI33" s="418"/>
      <c r="AJ33" s="433" t="s">
        <v>18</v>
      </c>
    </row>
    <row r="34" spans="1:50" ht="22.5" customHeight="1">
      <c r="A34" s="147"/>
      <c r="B34" s="193"/>
      <c r="C34" s="235" t="s">
        <v>200</v>
      </c>
      <c r="D34" s="250"/>
      <c r="E34" s="250"/>
      <c r="F34" s="250"/>
      <c r="G34" s="250"/>
      <c r="H34" s="250"/>
      <c r="I34" s="250"/>
      <c r="J34" s="250"/>
      <c r="K34" s="250"/>
      <c r="L34" s="250"/>
      <c r="M34" s="250"/>
      <c r="N34" s="250"/>
      <c r="O34" s="356"/>
      <c r="P34" s="369">
        <f>'別紙様式3-2'!R9+'別紙様式3-2'!S9</f>
        <v>0</v>
      </c>
      <c r="Q34" s="379"/>
      <c r="R34" s="379"/>
      <c r="S34" s="379"/>
      <c r="T34" s="379"/>
      <c r="U34" s="419"/>
      <c r="V34" s="433" t="s">
        <v>18</v>
      </c>
      <c r="W34" s="369">
        <f>'別紙様式3-2'!Q9</f>
        <v>0</v>
      </c>
      <c r="X34" s="379"/>
      <c r="Y34" s="379"/>
      <c r="Z34" s="379"/>
      <c r="AA34" s="379"/>
      <c r="AB34" s="419"/>
      <c r="AC34" s="433" t="s">
        <v>18</v>
      </c>
      <c r="AD34" s="496"/>
      <c r="AE34" s="498"/>
      <c r="AF34" s="498"/>
      <c r="AG34" s="498"/>
      <c r="AH34" s="498"/>
      <c r="AI34" s="498"/>
      <c r="AJ34" s="545"/>
    </row>
    <row r="35" spans="1:50" ht="26.25" customHeight="1">
      <c r="A35" s="148"/>
      <c r="B35" s="194" t="s">
        <v>75</v>
      </c>
      <c r="C35" s="191"/>
      <c r="D35" s="191"/>
      <c r="E35" s="191"/>
      <c r="F35" s="191"/>
      <c r="G35" s="191"/>
      <c r="H35" s="191"/>
      <c r="I35" s="191"/>
      <c r="J35" s="191"/>
      <c r="K35" s="191"/>
      <c r="L35" s="191"/>
      <c r="M35" s="191"/>
      <c r="N35" s="191"/>
      <c r="O35" s="191"/>
      <c r="P35" s="370"/>
      <c r="Q35" s="380"/>
      <c r="R35" s="380"/>
      <c r="S35" s="380"/>
      <c r="T35" s="380"/>
      <c r="U35" s="420"/>
      <c r="V35" s="434" t="s">
        <v>18</v>
      </c>
      <c r="W35" s="443"/>
      <c r="X35" s="453"/>
      <c r="Y35" s="453"/>
      <c r="Z35" s="453"/>
      <c r="AA35" s="453"/>
      <c r="AB35" s="480"/>
      <c r="AC35" s="434" t="s">
        <v>18</v>
      </c>
      <c r="AD35" s="497"/>
      <c r="AE35" s="499"/>
      <c r="AF35" s="499"/>
      <c r="AG35" s="499"/>
      <c r="AH35" s="499"/>
      <c r="AI35" s="521"/>
      <c r="AJ35" s="428" t="s">
        <v>18</v>
      </c>
    </row>
    <row r="36" spans="1:50" s="125" customFormat="1" ht="6" customHeight="1">
      <c r="A36" s="137"/>
      <c r="B36" s="160"/>
      <c r="C36" s="142"/>
      <c r="D36" s="137"/>
      <c r="E36" s="137"/>
      <c r="F36" s="137"/>
      <c r="G36" s="137"/>
      <c r="H36" s="137"/>
      <c r="I36" s="137"/>
      <c r="J36" s="137"/>
      <c r="K36" s="311"/>
      <c r="L36" s="311"/>
      <c r="M36" s="311"/>
      <c r="N36" s="311"/>
      <c r="O36" s="311"/>
      <c r="P36" s="311"/>
      <c r="Q36" s="311"/>
      <c r="R36" s="311"/>
      <c r="S36" s="394"/>
      <c r="T36" s="404"/>
      <c r="U36" s="404"/>
      <c r="V36" s="404"/>
      <c r="W36" s="404"/>
      <c r="X36" s="404"/>
      <c r="Y36" s="404"/>
      <c r="Z36" s="137"/>
      <c r="AA36" s="137"/>
      <c r="AB36" s="394"/>
      <c r="AC36" s="404"/>
      <c r="AD36" s="404"/>
      <c r="AE36" s="404"/>
      <c r="AF36" s="404"/>
      <c r="AG36" s="404"/>
      <c r="AH36" s="404"/>
      <c r="AI36" s="137"/>
      <c r="AJ36" s="137"/>
      <c r="AU36" s="600"/>
    </row>
    <row r="37" spans="1:50" s="125" customFormat="1" ht="12" customHeight="1">
      <c r="A37" s="149" t="s">
        <v>365</v>
      </c>
      <c r="B37" s="195" t="s">
        <v>371</v>
      </c>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U37" s="600"/>
    </row>
    <row r="38" spans="1:50" s="125" customFormat="1" ht="22.5" customHeight="1">
      <c r="A38" s="149" t="s">
        <v>365</v>
      </c>
      <c r="B38" s="195" t="s">
        <v>385</v>
      </c>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U38" s="600"/>
    </row>
    <row r="39" spans="1:50" s="125" customFormat="1" ht="24.75" customHeight="1">
      <c r="A39" s="149" t="s">
        <v>365</v>
      </c>
      <c r="B39" s="195" t="s">
        <v>283</v>
      </c>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U39" s="600"/>
    </row>
    <row r="40" spans="1:50" s="125" customFormat="1" ht="6" customHeight="1">
      <c r="A40" s="137"/>
      <c r="B40" s="154"/>
      <c r="C40" s="142"/>
      <c r="D40" s="137"/>
      <c r="E40" s="137"/>
      <c r="F40" s="137"/>
      <c r="G40" s="137"/>
      <c r="H40" s="137"/>
      <c r="I40" s="137"/>
      <c r="J40" s="137"/>
      <c r="K40" s="311"/>
      <c r="L40" s="311"/>
      <c r="M40" s="311"/>
      <c r="N40" s="311"/>
      <c r="O40" s="311"/>
      <c r="P40" s="311"/>
      <c r="Q40" s="311"/>
      <c r="R40" s="311"/>
      <c r="S40" s="394"/>
      <c r="T40" s="404"/>
      <c r="U40" s="404"/>
      <c r="V40" s="404"/>
      <c r="W40" s="404"/>
      <c r="X40" s="404"/>
      <c r="Y40" s="404"/>
      <c r="Z40" s="137"/>
      <c r="AA40" s="137"/>
      <c r="AB40" s="394"/>
      <c r="AC40" s="404"/>
      <c r="AD40" s="404"/>
      <c r="AE40" s="404"/>
      <c r="AF40" s="404"/>
      <c r="AG40" s="404"/>
      <c r="AH40" s="404"/>
      <c r="AI40" s="137"/>
      <c r="AJ40" s="137"/>
      <c r="AU40" s="600"/>
    </row>
    <row r="41" spans="1:50" s="125" customFormat="1" ht="14.25">
      <c r="A41" s="137" t="s">
        <v>70</v>
      </c>
      <c r="B41" s="154" t="s">
        <v>372</v>
      </c>
      <c r="C41" s="142"/>
      <c r="D41" s="137"/>
      <c r="E41" s="137"/>
      <c r="F41" s="137"/>
      <c r="G41" s="137"/>
      <c r="H41" s="137"/>
      <c r="I41" s="137"/>
      <c r="J41" s="137"/>
      <c r="K41" s="311"/>
      <c r="L41" s="311"/>
      <c r="M41" s="311"/>
      <c r="N41" s="311"/>
      <c r="O41" s="311"/>
      <c r="P41" s="311"/>
      <c r="Q41" s="311"/>
      <c r="R41" s="311"/>
      <c r="S41" s="394"/>
      <c r="T41" s="404"/>
      <c r="U41" s="404"/>
      <c r="V41" s="404"/>
      <c r="W41" s="404"/>
      <c r="X41" s="404"/>
      <c r="Y41" s="404"/>
      <c r="Z41" s="137"/>
      <c r="AA41" s="137"/>
      <c r="AB41" s="394"/>
      <c r="AC41" s="404"/>
      <c r="AD41" s="404"/>
      <c r="AE41" s="404"/>
      <c r="AF41" s="404"/>
      <c r="AG41" s="404"/>
      <c r="AH41" s="404"/>
      <c r="AI41" s="137"/>
      <c r="AJ41" s="137"/>
      <c r="AU41" s="600"/>
    </row>
    <row r="42" spans="1:50" s="125" customFormat="1" ht="4.5" customHeight="1">
      <c r="A42" s="137"/>
      <c r="B42" s="154"/>
      <c r="C42" s="142"/>
      <c r="D42" s="137"/>
      <c r="E42" s="137"/>
      <c r="F42" s="137"/>
      <c r="G42" s="137"/>
      <c r="H42" s="137"/>
      <c r="I42" s="137"/>
      <c r="J42" s="137"/>
      <c r="K42" s="311"/>
      <c r="L42" s="311"/>
      <c r="M42" s="311"/>
      <c r="N42" s="311"/>
      <c r="O42" s="311"/>
      <c r="P42" s="311"/>
      <c r="Q42" s="311"/>
      <c r="R42" s="311"/>
      <c r="S42" s="394"/>
      <c r="T42" s="404"/>
      <c r="U42" s="404"/>
      <c r="V42" s="404"/>
      <c r="W42" s="404"/>
      <c r="X42" s="404"/>
      <c r="Y42" s="404"/>
      <c r="Z42" s="137"/>
      <c r="AA42" s="137"/>
      <c r="AB42" s="394"/>
      <c r="AC42" s="404"/>
      <c r="AD42" s="404"/>
      <c r="AE42" s="404"/>
      <c r="AF42" s="404"/>
      <c r="AG42" s="404"/>
      <c r="AH42" s="404"/>
      <c r="AI42" s="137"/>
      <c r="AJ42" s="137"/>
      <c r="AU42" s="600"/>
    </row>
    <row r="43" spans="1:50" s="125" customFormat="1" ht="39" customHeight="1">
      <c r="A43" s="150"/>
      <c r="B43" s="196"/>
      <c r="C43" s="196"/>
      <c r="D43" s="196"/>
      <c r="E43" s="196"/>
      <c r="F43" s="196"/>
      <c r="G43" s="196"/>
      <c r="H43" s="196"/>
      <c r="I43" s="196"/>
      <c r="J43" s="196"/>
      <c r="K43" s="312" t="s">
        <v>183</v>
      </c>
      <c r="L43" s="320"/>
      <c r="M43" s="330"/>
      <c r="N43" s="312" t="s">
        <v>364</v>
      </c>
      <c r="O43" s="320"/>
      <c r="P43" s="320"/>
      <c r="Q43" s="320"/>
      <c r="R43" s="330"/>
      <c r="S43" s="395" t="s">
        <v>170</v>
      </c>
      <c r="T43" s="405"/>
      <c r="U43" s="405"/>
      <c r="V43" s="405"/>
      <c r="W43" s="444"/>
      <c r="X43" s="395" t="s">
        <v>128</v>
      </c>
      <c r="Y43" s="405"/>
      <c r="Z43" s="405"/>
      <c r="AA43" s="405"/>
      <c r="AB43" s="405"/>
      <c r="AC43" s="405" t="s">
        <v>85</v>
      </c>
      <c r="AD43" s="405"/>
      <c r="AE43" s="444"/>
      <c r="AF43" s="395" t="s">
        <v>347</v>
      </c>
      <c r="AG43" s="405"/>
      <c r="AH43" s="405"/>
      <c r="AI43" s="405"/>
      <c r="AJ43" s="444"/>
      <c r="AL43" s="583" t="s">
        <v>362</v>
      </c>
      <c r="AM43" s="589"/>
      <c r="AU43" s="600"/>
    </row>
    <row r="44" spans="1:50" s="125" customFormat="1" ht="15.75" customHeight="1">
      <c r="A44" s="151" t="s">
        <v>84</v>
      </c>
      <c r="B44" s="179"/>
      <c r="C44" s="179"/>
      <c r="D44" s="179"/>
      <c r="E44" s="179"/>
      <c r="F44" s="179"/>
      <c r="G44" s="179"/>
      <c r="H44" s="179"/>
      <c r="I44" s="179"/>
      <c r="J44" s="179"/>
      <c r="K44" s="313"/>
      <c r="L44" s="321" t="b">
        <v>0</v>
      </c>
      <c r="M44" s="331"/>
      <c r="N44" s="341"/>
      <c r="O44" s="357"/>
      <c r="P44" s="357"/>
      <c r="Q44" s="381"/>
      <c r="R44" s="389" t="s">
        <v>18</v>
      </c>
      <c r="S44" s="396" t="str">
        <f>IF(L44,('別紙様式3-2'!Y8-'別紙様式3-2'!R7-'別紙様式3-2'!R9)/'別紙様式3-2'!AB8,"（対象外）")</f>
        <v>（対象外）</v>
      </c>
      <c r="T44" s="406"/>
      <c r="U44" s="406"/>
      <c r="V44" s="406"/>
      <c r="W44" s="445" t="str">
        <f>IF($L44,"円","")</f>
        <v/>
      </c>
      <c r="X44" s="454" t="str">
        <f>IF(L44,S44-N44,"（対象外）")</f>
        <v>（対象外）</v>
      </c>
      <c r="Y44" s="462"/>
      <c r="Z44" s="462"/>
      <c r="AA44" s="462"/>
      <c r="AB44" s="481" t="str">
        <f>IF($L44,"円","")</f>
        <v/>
      </c>
      <c r="AC44" s="491" t="str">
        <f>IF(AND(L44,L45),X44/X45,IF(AND(L44,L46),X44/X46,"-"))</f>
        <v>-</v>
      </c>
      <c r="AD44" s="491"/>
      <c r="AE44" s="500"/>
      <c r="AF44" s="508"/>
      <c r="AG44" s="513"/>
      <c r="AH44" s="513"/>
      <c r="AI44" s="513"/>
      <c r="AJ44" s="546"/>
      <c r="AK44" s="124" t="s">
        <v>154</v>
      </c>
      <c r="AL44" s="584" t="str">
        <f>IFERROR(IF(AND(L44,L45),IF(AC44&gt;=1,"○","☓"),IF(AND(L44,L46),IF(AC44&gt;=2,"○","☓"),"")),"")</f>
        <v/>
      </c>
      <c r="AM44" s="590" t="s">
        <v>145</v>
      </c>
      <c r="AN44" s="594" t="s">
        <v>157</v>
      </c>
      <c r="AO44" s="594"/>
      <c r="AP44" s="594"/>
      <c r="AQ44" s="594"/>
      <c r="AR44" s="594"/>
      <c r="AS44" s="594"/>
      <c r="AT44" s="594"/>
      <c r="AU44" s="594"/>
      <c r="AV44" s="594"/>
      <c r="AW44" s="594"/>
      <c r="AX44" s="603"/>
    </row>
    <row r="45" spans="1:50" s="125" customFormat="1" ht="15.75" customHeight="1">
      <c r="A45" s="152" t="s">
        <v>119</v>
      </c>
      <c r="B45" s="197"/>
      <c r="C45" s="197"/>
      <c r="D45" s="197"/>
      <c r="E45" s="197"/>
      <c r="F45" s="197"/>
      <c r="G45" s="197"/>
      <c r="H45" s="197"/>
      <c r="I45" s="197"/>
      <c r="J45" s="197"/>
      <c r="K45" s="314"/>
      <c r="L45" s="322" t="b">
        <v>0</v>
      </c>
      <c r="M45" s="332"/>
      <c r="N45" s="342"/>
      <c r="O45" s="358"/>
      <c r="P45" s="358"/>
      <c r="Q45" s="382"/>
      <c r="R45" s="390" t="s">
        <v>18</v>
      </c>
      <c r="S45" s="397" t="str">
        <f>IF(L45,('別紙様式3-2'!Z8-'別紙様式3-2'!S7-'別紙様式3-2'!S9)/'別紙様式3-2'!AC8,"（対象外）")</f>
        <v>（対象外）</v>
      </c>
      <c r="T45" s="407"/>
      <c r="U45" s="407"/>
      <c r="V45" s="407"/>
      <c r="W45" s="446" t="str">
        <f>IF($L45,"円","")</f>
        <v/>
      </c>
      <c r="X45" s="455" t="str">
        <f>IF(L45,S45-N45,"（対象外）")</f>
        <v>（対象外）</v>
      </c>
      <c r="Y45" s="463"/>
      <c r="Z45" s="463"/>
      <c r="AA45" s="463"/>
      <c r="AB45" s="482" t="str">
        <f>IF($L45,"円","")</f>
        <v/>
      </c>
      <c r="AC45" s="492" t="str">
        <f>IF(AND(L45,OR(L44,L46)),1,"-")</f>
        <v>-</v>
      </c>
      <c r="AD45" s="492"/>
      <c r="AE45" s="501"/>
      <c r="AF45" s="509"/>
      <c r="AG45" s="514"/>
      <c r="AH45" s="514"/>
      <c r="AI45" s="514"/>
      <c r="AJ45" s="547"/>
      <c r="AK45" s="124" t="s">
        <v>154</v>
      </c>
      <c r="AL45" s="584" t="str">
        <f>IFERROR(IF(AND(L45,L46),IF(AC46&lt;=0.5,"○","☓"),""),"")</f>
        <v/>
      </c>
      <c r="AM45" s="591" t="s">
        <v>16</v>
      </c>
      <c r="AN45" s="594" t="s">
        <v>158</v>
      </c>
      <c r="AO45" s="594"/>
      <c r="AP45" s="594"/>
      <c r="AQ45" s="594"/>
      <c r="AR45" s="594"/>
      <c r="AS45" s="594"/>
      <c r="AT45" s="594"/>
      <c r="AU45" s="594"/>
      <c r="AV45" s="594"/>
      <c r="AW45" s="594"/>
      <c r="AX45" s="603"/>
    </row>
    <row r="46" spans="1:50" s="125" customFormat="1" ht="15.75" customHeight="1">
      <c r="A46" s="153" t="s">
        <v>65</v>
      </c>
      <c r="B46" s="198"/>
      <c r="C46" s="198"/>
      <c r="D46" s="198"/>
      <c r="E46" s="198"/>
      <c r="F46" s="198"/>
      <c r="G46" s="198"/>
      <c r="H46" s="198"/>
      <c r="I46" s="198"/>
      <c r="J46" s="198"/>
      <c r="K46" s="315"/>
      <c r="L46" s="323" t="b">
        <v>0</v>
      </c>
      <c r="M46" s="333"/>
      <c r="N46" s="343"/>
      <c r="O46" s="359"/>
      <c r="P46" s="359"/>
      <c r="Q46" s="383"/>
      <c r="R46" s="391" t="s">
        <v>18</v>
      </c>
      <c r="S46" s="398" t="str">
        <f>IF(L46,('別紙様式3-2'!AA8-'別紙様式3-2'!T9)/'別紙様式3-2'!AD8,"（対象外）")</f>
        <v>（対象外）</v>
      </c>
      <c r="T46" s="408"/>
      <c r="U46" s="408"/>
      <c r="V46" s="408"/>
      <c r="W46" s="391" t="str">
        <f>IF($L46,"円","")</f>
        <v/>
      </c>
      <c r="X46" s="456" t="str">
        <f>IF(L46,S46-N46,"（対象外）")</f>
        <v>（対象外）</v>
      </c>
      <c r="Y46" s="464"/>
      <c r="Z46" s="464"/>
      <c r="AA46" s="464"/>
      <c r="AB46" s="483" t="str">
        <f>IF($L46,"円","")</f>
        <v/>
      </c>
      <c r="AC46" s="493" t="str">
        <f>IF(AND(L45,L46),X46/X45,IF(AND(L44,L46),1,"-"))</f>
        <v>-</v>
      </c>
      <c r="AD46" s="493"/>
      <c r="AE46" s="502"/>
      <c r="AF46" s="510"/>
      <c r="AG46" s="515"/>
      <c r="AH46" s="515"/>
      <c r="AI46" s="522"/>
      <c r="AJ46" s="548" t="s">
        <v>18</v>
      </c>
      <c r="AK46" s="224"/>
      <c r="AL46" s="224"/>
      <c r="AM46" s="124"/>
      <c r="AN46" s="584" t="str">
        <f>IFERROR(IF(AF46&lt;=4400000,"○","☓"),"")</f>
        <v>○</v>
      </c>
      <c r="AO46" s="594" t="s">
        <v>160</v>
      </c>
      <c r="AP46" s="594"/>
      <c r="AQ46" s="594"/>
      <c r="AR46" s="594"/>
      <c r="AS46" s="594"/>
      <c r="AT46" s="594"/>
      <c r="AU46" s="594"/>
      <c r="AV46" s="594"/>
      <c r="AW46" s="594"/>
      <c r="AX46" s="604"/>
    </row>
    <row r="47" spans="1:50" s="125" customFormat="1" ht="6" customHeight="1">
      <c r="A47" s="154"/>
      <c r="B47" s="137"/>
      <c r="C47" s="137"/>
      <c r="D47" s="137"/>
      <c r="E47" s="137"/>
      <c r="F47" s="137"/>
      <c r="G47" s="137"/>
      <c r="H47" s="137"/>
      <c r="I47" s="137"/>
      <c r="J47" s="137"/>
      <c r="K47" s="316"/>
      <c r="L47" s="316"/>
      <c r="M47" s="316"/>
      <c r="N47" s="344"/>
      <c r="O47" s="344"/>
      <c r="P47" s="344"/>
      <c r="Q47" s="344"/>
      <c r="R47" s="392"/>
      <c r="S47" s="399"/>
      <c r="T47" s="399"/>
      <c r="U47" s="399"/>
      <c r="V47" s="399"/>
      <c r="W47" s="392"/>
      <c r="X47" s="344"/>
      <c r="Y47" s="344"/>
      <c r="Z47" s="344"/>
      <c r="AA47" s="344"/>
      <c r="AB47" s="224"/>
      <c r="AC47" s="494"/>
      <c r="AD47" s="494"/>
      <c r="AE47" s="494"/>
      <c r="AF47" s="344"/>
      <c r="AG47" s="344"/>
      <c r="AH47" s="344"/>
      <c r="AI47" s="344"/>
      <c r="AJ47" s="224"/>
      <c r="AK47" s="224"/>
      <c r="AL47" s="224"/>
      <c r="AM47" s="124"/>
      <c r="AN47" s="584"/>
      <c r="AO47" s="594"/>
      <c r="AP47" s="594"/>
      <c r="AQ47" s="594"/>
      <c r="AR47" s="594"/>
      <c r="AS47" s="594"/>
      <c r="AT47" s="594"/>
      <c r="AU47" s="594"/>
      <c r="AV47" s="594"/>
      <c r="AW47" s="594"/>
      <c r="AX47" s="604"/>
    </row>
    <row r="48" spans="1:50" s="125" customFormat="1" ht="22.5" customHeight="1">
      <c r="A48" s="155" t="s">
        <v>365</v>
      </c>
      <c r="B48" s="195" t="s">
        <v>301</v>
      </c>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523"/>
      <c r="AL48" s="523"/>
      <c r="AM48" s="592"/>
      <c r="AN48" s="584" t="str">
        <f>IFERROR(IF(OR(AND(NOT(L44),NOT(L45),NOT(L46)),AND(NOT(L44),NOT(L45),L46)),"☓","○"),"")</f>
        <v>☓</v>
      </c>
      <c r="AO48" s="594" t="s">
        <v>161</v>
      </c>
      <c r="AP48" s="594"/>
      <c r="AQ48" s="594"/>
      <c r="AR48" s="594"/>
      <c r="AS48" s="594"/>
      <c r="AT48" s="594"/>
      <c r="AU48" s="594"/>
      <c r="AV48" s="594"/>
      <c r="AW48" s="594"/>
      <c r="AX48" s="604"/>
    </row>
    <row r="49" spans="1:61" s="125" customFormat="1" ht="14.25" customHeight="1">
      <c r="A49" s="137"/>
      <c r="B49" s="154"/>
      <c r="C49" s="137"/>
      <c r="D49" s="137"/>
      <c r="E49" s="137"/>
      <c r="F49" s="137"/>
      <c r="G49" s="137"/>
      <c r="H49" s="137"/>
      <c r="I49" s="137"/>
      <c r="J49" s="137"/>
      <c r="K49" s="311"/>
      <c r="L49" s="311"/>
      <c r="M49" s="311"/>
      <c r="N49" s="311"/>
      <c r="O49" s="311"/>
      <c r="P49" s="311"/>
      <c r="Q49" s="311"/>
      <c r="R49" s="311"/>
      <c r="S49" s="392"/>
      <c r="T49" s="392"/>
      <c r="U49" s="392"/>
      <c r="V49" s="392"/>
      <c r="W49" s="392"/>
      <c r="X49" s="392"/>
      <c r="Y49" s="392"/>
      <c r="Z49" s="392"/>
      <c r="AA49" s="392"/>
      <c r="AB49" s="392"/>
      <c r="AC49" s="392"/>
      <c r="AD49" s="392"/>
      <c r="AE49" s="392"/>
      <c r="AF49" s="392"/>
      <c r="AG49" s="516"/>
      <c r="AH49" s="516"/>
      <c r="AI49" s="523"/>
      <c r="AJ49" s="523"/>
      <c r="AL49" s="585" t="s">
        <v>211</v>
      </c>
      <c r="AM49" s="593"/>
      <c r="AU49" s="600"/>
    </row>
    <row r="50" spans="1:61" s="125" customFormat="1" ht="23.25" customHeight="1">
      <c r="A50" s="137" t="s">
        <v>74</v>
      </c>
      <c r="B50" s="142" t="s">
        <v>248</v>
      </c>
      <c r="C50" s="137"/>
      <c r="D50" s="137"/>
      <c r="E50" s="137"/>
      <c r="F50" s="137"/>
      <c r="G50" s="137"/>
      <c r="H50" s="137"/>
      <c r="I50" s="137"/>
      <c r="J50" s="137"/>
      <c r="K50" s="311"/>
      <c r="L50" s="311"/>
      <c r="M50" s="311"/>
      <c r="N50" s="311"/>
      <c r="O50" s="311"/>
      <c r="P50" s="311"/>
      <c r="Q50" s="311"/>
      <c r="R50" s="311"/>
      <c r="S50" s="400"/>
      <c r="T50" s="400"/>
      <c r="U50" s="400"/>
      <c r="V50" s="400"/>
      <c r="W50" s="270"/>
      <c r="X50" s="270"/>
      <c r="Y50" s="465" t="s">
        <v>166</v>
      </c>
      <c r="Z50" s="469"/>
      <c r="AA50" s="469"/>
      <c r="AB50" s="469"/>
      <c r="AC50" s="469"/>
      <c r="AD50" s="469"/>
      <c r="AE50" s="503"/>
      <c r="AF50" s="511">
        <f>'別紙様式3-2'!AE8</f>
        <v>0</v>
      </c>
      <c r="AG50" s="517"/>
      <c r="AH50" s="517"/>
      <c r="AI50" s="218" t="s">
        <v>20</v>
      </c>
      <c r="AJ50" s="549"/>
      <c r="AK50" s="124" t="s">
        <v>154</v>
      </c>
      <c r="AL50" s="584" t="str">
        <f>IF('別紙様式3-2'!AF8=0,"",IF('別紙様式3-2'!AF8&gt;AF50,IF(OR(C53:C56),"○","×"),"○"))</f>
        <v/>
      </c>
      <c r="AM50" s="590" t="s">
        <v>238</v>
      </c>
      <c r="AN50" s="594" t="s">
        <v>162</v>
      </c>
      <c r="AO50" s="594"/>
      <c r="AP50" s="594"/>
      <c r="AQ50" s="594"/>
      <c r="AR50" s="594"/>
      <c r="AS50" s="594"/>
      <c r="AT50" s="594"/>
      <c r="AU50" s="594"/>
      <c r="AV50" s="594"/>
      <c r="AW50" s="594"/>
      <c r="AX50" s="603"/>
      <c r="BI50" s="600"/>
    </row>
    <row r="51" spans="1:61" s="125" customFormat="1" ht="3.75" customHeight="1">
      <c r="A51" s="137"/>
      <c r="B51" s="142"/>
      <c r="C51" s="137"/>
      <c r="D51" s="137"/>
      <c r="E51" s="137"/>
      <c r="F51" s="137"/>
      <c r="G51" s="137"/>
      <c r="H51" s="137"/>
      <c r="I51" s="137"/>
      <c r="J51" s="137"/>
      <c r="K51" s="311"/>
      <c r="L51" s="311"/>
      <c r="M51" s="311"/>
      <c r="N51" s="311"/>
      <c r="O51" s="311"/>
      <c r="P51" s="311"/>
      <c r="Q51" s="311"/>
      <c r="R51" s="311"/>
      <c r="S51" s="400"/>
      <c r="T51" s="400"/>
      <c r="U51" s="400"/>
      <c r="V51" s="400"/>
      <c r="W51" s="400"/>
      <c r="X51" s="400"/>
      <c r="Y51" s="400"/>
      <c r="Z51" s="400"/>
      <c r="AA51" s="400"/>
      <c r="AB51" s="400"/>
      <c r="AC51" s="400"/>
      <c r="AD51" s="400"/>
      <c r="AE51" s="400"/>
      <c r="AF51" s="400"/>
      <c r="AG51" s="400"/>
      <c r="AH51" s="400"/>
      <c r="AI51" s="400"/>
      <c r="AJ51" s="400"/>
      <c r="AL51" s="586"/>
      <c r="AM51" s="586"/>
      <c r="AU51" s="600"/>
    </row>
    <row r="52" spans="1:61" s="125" customFormat="1" ht="15" customHeight="1">
      <c r="A52" s="137"/>
      <c r="B52" s="199" t="s">
        <v>182</v>
      </c>
      <c r="C52" s="236"/>
      <c r="D52" s="236"/>
      <c r="E52" s="236"/>
      <c r="F52" s="236"/>
      <c r="G52" s="236"/>
      <c r="H52" s="236"/>
      <c r="I52" s="236"/>
      <c r="J52" s="236"/>
      <c r="K52" s="317"/>
      <c r="L52" s="317"/>
      <c r="M52" s="317"/>
      <c r="N52" s="317"/>
      <c r="O52" s="317"/>
      <c r="P52" s="317"/>
      <c r="Q52" s="317"/>
      <c r="R52" s="317"/>
      <c r="S52" s="317"/>
      <c r="T52" s="317"/>
      <c r="U52" s="317"/>
      <c r="V52" s="236"/>
      <c r="W52" s="236"/>
      <c r="X52" s="236"/>
      <c r="Y52" s="236"/>
      <c r="Z52" s="317"/>
      <c r="AA52" s="317"/>
      <c r="AB52" s="317"/>
      <c r="AC52" s="317"/>
      <c r="AD52" s="317"/>
      <c r="AE52" s="317"/>
      <c r="AF52" s="317"/>
      <c r="AG52" s="317"/>
      <c r="AH52" s="317"/>
      <c r="AI52" s="524"/>
      <c r="AJ52" s="311"/>
      <c r="AU52" s="600"/>
    </row>
    <row r="53" spans="1:61" s="125" customFormat="1" ht="15" customHeight="1">
      <c r="A53" s="137"/>
      <c r="B53" s="200"/>
      <c r="C53" s="237" t="b">
        <v>0</v>
      </c>
      <c r="D53" s="251" t="s">
        <v>127</v>
      </c>
      <c r="E53" s="259"/>
      <c r="F53" s="259"/>
      <c r="G53" s="259"/>
      <c r="H53" s="259"/>
      <c r="I53" s="259"/>
      <c r="J53" s="259"/>
      <c r="K53" s="318"/>
      <c r="L53" s="318"/>
      <c r="M53" s="318"/>
      <c r="N53" s="318"/>
      <c r="O53" s="318"/>
      <c r="P53" s="318"/>
      <c r="Q53" s="318"/>
      <c r="R53" s="318"/>
      <c r="S53" s="318"/>
      <c r="T53" s="318"/>
      <c r="U53" s="318"/>
      <c r="V53" s="259"/>
      <c r="W53" s="259"/>
      <c r="X53" s="259"/>
      <c r="Y53" s="259"/>
      <c r="Z53" s="318"/>
      <c r="AA53" s="318"/>
      <c r="AB53" s="318"/>
      <c r="AC53" s="318"/>
      <c r="AD53" s="318"/>
      <c r="AE53" s="318"/>
      <c r="AF53" s="318"/>
      <c r="AG53" s="318"/>
      <c r="AH53" s="318"/>
      <c r="AI53" s="525"/>
      <c r="AJ53" s="311"/>
      <c r="AU53" s="600"/>
    </row>
    <row r="54" spans="1:61" s="125" customFormat="1" ht="15" customHeight="1">
      <c r="A54" s="137"/>
      <c r="B54" s="200"/>
      <c r="C54" s="237" t="b">
        <v>0</v>
      </c>
      <c r="D54" s="251" t="s">
        <v>179</v>
      </c>
      <c r="E54" s="259"/>
      <c r="F54" s="259"/>
      <c r="G54" s="259"/>
      <c r="H54" s="259"/>
      <c r="I54" s="259"/>
      <c r="J54" s="259"/>
      <c r="K54" s="318"/>
      <c r="L54" s="318"/>
      <c r="M54" s="318"/>
      <c r="N54" s="318"/>
      <c r="O54" s="318"/>
      <c r="P54" s="318"/>
      <c r="Q54" s="318"/>
      <c r="R54" s="318"/>
      <c r="S54" s="318"/>
      <c r="T54" s="318"/>
      <c r="U54" s="318"/>
      <c r="V54" s="259"/>
      <c r="W54" s="259"/>
      <c r="X54" s="259"/>
      <c r="Y54" s="259"/>
      <c r="Z54" s="318"/>
      <c r="AA54" s="318"/>
      <c r="AB54" s="318"/>
      <c r="AC54" s="318"/>
      <c r="AD54" s="318"/>
      <c r="AE54" s="318"/>
      <c r="AF54" s="318"/>
      <c r="AG54" s="318"/>
      <c r="AH54" s="318"/>
      <c r="AI54" s="525"/>
      <c r="AJ54" s="311"/>
      <c r="AU54" s="600"/>
    </row>
    <row r="55" spans="1:61" s="125" customFormat="1" ht="27" customHeight="1">
      <c r="A55" s="137"/>
      <c r="B55" s="200"/>
      <c r="C55" s="237" t="b">
        <v>0</v>
      </c>
      <c r="D55" s="252" t="s">
        <v>163</v>
      </c>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526"/>
      <c r="AJ55" s="550"/>
      <c r="AL55" s="587"/>
      <c r="AM55" s="587"/>
      <c r="AN55" s="587"/>
      <c r="AU55" s="600"/>
    </row>
    <row r="56" spans="1:61" s="125" customFormat="1" ht="15" customHeight="1">
      <c r="A56" s="137"/>
      <c r="B56" s="200"/>
      <c r="C56" s="237" t="b">
        <v>0</v>
      </c>
      <c r="D56" s="251" t="s">
        <v>76</v>
      </c>
      <c r="E56" s="259"/>
      <c r="F56" s="259" t="s">
        <v>72</v>
      </c>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527" t="s">
        <v>15</v>
      </c>
      <c r="AJ56" s="311"/>
      <c r="AU56" s="600"/>
    </row>
    <row r="57" spans="1:61" s="125" customFormat="1" ht="6" customHeight="1">
      <c r="A57" s="137"/>
      <c r="B57" s="201"/>
      <c r="C57" s="238"/>
      <c r="D57" s="253"/>
      <c r="E57" s="238"/>
      <c r="F57" s="238"/>
      <c r="G57" s="253"/>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528"/>
      <c r="AJ57" s="551"/>
      <c r="AU57" s="600"/>
    </row>
    <row r="58" spans="1:61" s="125" customFormat="1" ht="6" customHeight="1">
      <c r="A58" s="137"/>
      <c r="B58" s="137"/>
      <c r="C58" s="137"/>
      <c r="D58" s="154"/>
      <c r="E58" s="137"/>
      <c r="F58" s="137"/>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311"/>
      <c r="AU58" s="600"/>
    </row>
    <row r="59" spans="1:61" ht="4.5" customHeight="1">
      <c r="A59" s="156"/>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U59" s="592"/>
    </row>
    <row r="60" spans="1:61" ht="21" customHeight="1">
      <c r="A60" s="157" t="s">
        <v>361</v>
      </c>
      <c r="B60" s="203" t="s">
        <v>263</v>
      </c>
      <c r="C60" s="203"/>
      <c r="D60" s="203"/>
      <c r="E60" s="203"/>
      <c r="F60" s="203"/>
      <c r="G60" s="203"/>
      <c r="H60" s="203"/>
      <c r="I60" s="203"/>
      <c r="J60" s="203"/>
      <c r="K60" s="203"/>
      <c r="L60" s="203"/>
      <c r="M60" s="203"/>
      <c r="N60" s="203"/>
      <c r="O60" s="203"/>
      <c r="P60" s="203"/>
      <c r="Q60" s="203"/>
      <c r="R60" s="203"/>
      <c r="S60" s="203"/>
      <c r="T60" s="203"/>
      <c r="U60" s="203"/>
      <c r="V60" s="203"/>
      <c r="W60" s="203"/>
      <c r="X60" s="203"/>
      <c r="Y60" s="203"/>
      <c r="Z60" s="470"/>
      <c r="AA60" s="470"/>
      <c r="AB60" s="459"/>
      <c r="AC60" s="458"/>
      <c r="AD60" s="458"/>
      <c r="AE60" s="504"/>
      <c r="AF60" s="512"/>
      <c r="AG60" s="512"/>
      <c r="AH60" s="512"/>
      <c r="AI60" s="512"/>
      <c r="AJ60" s="552"/>
      <c r="AK60" s="125"/>
      <c r="AT60" s="592"/>
    </row>
    <row r="61" spans="1:61" ht="21" customHeight="1">
      <c r="A61" s="158"/>
      <c r="B61" s="204" t="s">
        <v>243</v>
      </c>
      <c r="C61" s="239"/>
      <c r="D61" s="239"/>
      <c r="E61" s="239"/>
      <c r="F61" s="239"/>
      <c r="G61" s="239"/>
      <c r="H61" s="239"/>
      <c r="I61" s="239"/>
      <c r="J61" s="239"/>
      <c r="K61" s="239"/>
      <c r="L61" s="324"/>
      <c r="M61" s="334">
        <f>'別紙様式3-3'!V16</f>
        <v>0</v>
      </c>
      <c r="N61" s="345"/>
      <c r="O61" s="345"/>
      <c r="P61" s="345"/>
      <c r="Q61" s="345"/>
      <c r="R61" s="345"/>
      <c r="S61" s="401"/>
      <c r="T61" s="409" t="s">
        <v>18</v>
      </c>
      <c r="U61" s="421"/>
      <c r="V61" s="435"/>
      <c r="W61" s="435"/>
      <c r="X61" s="457"/>
      <c r="Y61" s="466"/>
      <c r="Z61" s="471" t="s">
        <v>154</v>
      </c>
      <c r="AA61" s="475" t="str">
        <f>IF(V62=0,"",IF(V62&gt;=200/3,"○","×"))</f>
        <v/>
      </c>
      <c r="AB61" s="484" t="s">
        <v>307</v>
      </c>
      <c r="AC61" s="458"/>
      <c r="AD61" s="458"/>
      <c r="AE61" s="504"/>
      <c r="AF61" s="458"/>
      <c r="AG61" s="458"/>
      <c r="AH61" s="458"/>
      <c r="AI61" s="495"/>
      <c r="AJ61" s="553"/>
      <c r="AR61" s="592"/>
    </row>
    <row r="62" spans="1:61" ht="21" customHeight="1">
      <c r="A62" s="158"/>
      <c r="B62" s="205"/>
      <c r="C62" s="240"/>
      <c r="D62" s="240"/>
      <c r="E62" s="240"/>
      <c r="F62" s="272" t="s">
        <v>77</v>
      </c>
      <c r="G62" s="299"/>
      <c r="H62" s="299"/>
      <c r="I62" s="299"/>
      <c r="J62" s="299"/>
      <c r="K62" s="299"/>
      <c r="L62" s="299"/>
      <c r="M62" s="335">
        <f>'別紙様式3-3'!W16</f>
        <v>0</v>
      </c>
      <c r="N62" s="346"/>
      <c r="O62" s="346"/>
      <c r="P62" s="346"/>
      <c r="Q62" s="346"/>
      <c r="R62" s="346"/>
      <c r="S62" s="402"/>
      <c r="T62" s="410" t="s">
        <v>18</v>
      </c>
      <c r="U62" s="422" t="s">
        <v>72</v>
      </c>
      <c r="V62" s="436">
        <f>IFERROR(M62/M61*100,0)</f>
        <v>0</v>
      </c>
      <c r="W62" s="447"/>
      <c r="X62" s="458" t="s">
        <v>15</v>
      </c>
      <c r="Y62" s="467" t="s">
        <v>132</v>
      </c>
      <c r="Z62" s="471"/>
      <c r="AA62" s="476"/>
      <c r="AB62" s="485"/>
      <c r="AC62" s="458"/>
      <c r="AD62" s="458"/>
      <c r="AE62" s="504"/>
      <c r="AF62" s="458"/>
      <c r="AG62" s="458"/>
      <c r="AH62" s="458"/>
      <c r="AI62" s="495"/>
      <c r="AJ62" s="553"/>
      <c r="AR62" s="592"/>
    </row>
    <row r="63" spans="1:61" ht="21" customHeight="1">
      <c r="A63" s="158"/>
      <c r="B63" s="205"/>
      <c r="C63" s="240"/>
      <c r="D63" s="240"/>
      <c r="E63" s="240"/>
      <c r="F63" s="273"/>
      <c r="G63" s="300"/>
      <c r="H63" s="300"/>
      <c r="I63" s="300"/>
      <c r="J63" s="300"/>
      <c r="K63" s="300"/>
      <c r="L63" s="325"/>
      <c r="M63" s="336" t="s">
        <v>358</v>
      </c>
      <c r="N63" s="336"/>
      <c r="O63" s="336"/>
      <c r="P63" s="371" t="e">
        <f>M62/AF67</f>
        <v>#VALUE!</v>
      </c>
      <c r="Q63" s="384"/>
      <c r="R63" s="384"/>
      <c r="S63" s="403"/>
      <c r="T63" s="411" t="s">
        <v>359</v>
      </c>
      <c r="U63" s="422"/>
      <c r="V63" s="437"/>
      <c r="W63" s="437"/>
      <c r="X63" s="458"/>
      <c r="Y63" s="467"/>
      <c r="Z63" s="471"/>
      <c r="AA63" s="477"/>
      <c r="AB63" s="485"/>
      <c r="AC63" s="458"/>
      <c r="AD63" s="458"/>
      <c r="AE63" s="505"/>
      <c r="AF63" s="458"/>
      <c r="AG63" s="458"/>
      <c r="AH63" s="458"/>
      <c r="AI63" s="458"/>
      <c r="AJ63" s="458"/>
      <c r="AK63" s="458"/>
      <c r="AL63" s="458"/>
      <c r="AM63" s="458"/>
      <c r="AN63" s="595" t="s">
        <v>338</v>
      </c>
      <c r="AO63" s="597"/>
      <c r="AP63" s="597"/>
      <c r="AQ63" s="597"/>
      <c r="AR63" s="597"/>
      <c r="AS63" s="597"/>
      <c r="AT63" s="597"/>
      <c r="AU63" s="601"/>
      <c r="AW63" s="592"/>
    </row>
    <row r="64" spans="1:61" ht="21" customHeight="1">
      <c r="A64" s="158"/>
      <c r="B64" s="204" t="s">
        <v>83</v>
      </c>
      <c r="C64" s="239"/>
      <c r="D64" s="239"/>
      <c r="E64" s="239"/>
      <c r="F64" s="239"/>
      <c r="G64" s="239"/>
      <c r="H64" s="239"/>
      <c r="I64" s="239"/>
      <c r="J64" s="239"/>
      <c r="K64" s="239"/>
      <c r="L64" s="324"/>
      <c r="M64" s="334">
        <f>'別紙様式3-3'!X16</f>
        <v>0</v>
      </c>
      <c r="N64" s="345"/>
      <c r="O64" s="345"/>
      <c r="P64" s="345"/>
      <c r="Q64" s="345"/>
      <c r="R64" s="345"/>
      <c r="S64" s="401"/>
      <c r="T64" s="409" t="s">
        <v>18</v>
      </c>
      <c r="U64" s="421"/>
      <c r="V64" s="435"/>
      <c r="W64" s="435"/>
      <c r="X64" s="457"/>
      <c r="Y64" s="466"/>
      <c r="Z64" s="471" t="s">
        <v>154</v>
      </c>
      <c r="AA64" s="475" t="str">
        <f>IF(V65=0,"",IF(V65&gt;=200/3,"○","×"))</f>
        <v/>
      </c>
      <c r="AB64" s="485"/>
      <c r="AC64" s="458"/>
      <c r="AD64" s="458"/>
      <c r="AE64" s="504"/>
      <c r="AF64" s="458"/>
      <c r="AG64" s="458"/>
      <c r="AH64" s="458"/>
      <c r="AI64" s="458"/>
      <c r="AJ64" s="458"/>
      <c r="AK64" s="458"/>
      <c r="AL64" s="458"/>
      <c r="AM64" s="458"/>
      <c r="AN64" s="596"/>
      <c r="AO64" s="598"/>
      <c r="AP64" s="598"/>
      <c r="AQ64" s="598"/>
      <c r="AR64" s="598"/>
      <c r="AS64" s="598"/>
      <c r="AT64" s="598"/>
      <c r="AU64" s="602"/>
      <c r="AW64" s="592"/>
    </row>
    <row r="65" spans="1:47" ht="21" customHeight="1">
      <c r="A65" s="158"/>
      <c r="B65" s="205"/>
      <c r="C65" s="240"/>
      <c r="D65" s="240"/>
      <c r="E65" s="240"/>
      <c r="F65" s="272" t="s">
        <v>392</v>
      </c>
      <c r="G65" s="301"/>
      <c r="H65" s="301"/>
      <c r="I65" s="301"/>
      <c r="J65" s="301"/>
      <c r="K65" s="301"/>
      <c r="L65" s="301"/>
      <c r="M65" s="335">
        <f>'別紙様式3-3'!Y16</f>
        <v>0</v>
      </c>
      <c r="N65" s="346"/>
      <c r="O65" s="346"/>
      <c r="P65" s="346"/>
      <c r="Q65" s="346"/>
      <c r="R65" s="346"/>
      <c r="S65" s="402"/>
      <c r="T65" s="410" t="s">
        <v>18</v>
      </c>
      <c r="U65" s="422" t="s">
        <v>72</v>
      </c>
      <c r="V65" s="436">
        <f>IFERROR(M65/M64*100,0)</f>
        <v>0</v>
      </c>
      <c r="W65" s="447"/>
      <c r="X65" s="458" t="s">
        <v>15</v>
      </c>
      <c r="Y65" s="467" t="s">
        <v>132</v>
      </c>
      <c r="Z65" s="471"/>
      <c r="AA65" s="476"/>
      <c r="AB65" s="485"/>
      <c r="AC65" s="458"/>
      <c r="AD65" s="458"/>
      <c r="AE65" s="504"/>
      <c r="AF65" s="458"/>
      <c r="AG65" s="458"/>
      <c r="AH65" s="458"/>
      <c r="AI65" s="458"/>
      <c r="AJ65" s="458"/>
      <c r="AK65" s="563"/>
      <c r="AL65" s="563"/>
      <c r="AM65" s="563"/>
      <c r="AN65" s="563"/>
      <c r="AO65" s="563"/>
      <c r="AP65" s="563"/>
      <c r="AQ65" s="563"/>
      <c r="AR65" s="563"/>
      <c r="AT65" s="592"/>
    </row>
    <row r="66" spans="1:47" ht="21" customHeight="1">
      <c r="A66" s="158"/>
      <c r="B66" s="206"/>
      <c r="C66" s="241"/>
      <c r="D66" s="241"/>
      <c r="E66" s="241"/>
      <c r="F66" s="274"/>
      <c r="G66" s="302"/>
      <c r="H66" s="302"/>
      <c r="I66" s="302"/>
      <c r="J66" s="302"/>
      <c r="K66" s="302"/>
      <c r="L66" s="326"/>
      <c r="M66" s="336" t="s">
        <v>358</v>
      </c>
      <c r="N66" s="336"/>
      <c r="O66" s="336"/>
      <c r="P66" s="371" t="e">
        <f>M65/AF67</f>
        <v>#VALUE!</v>
      </c>
      <c r="Q66" s="384"/>
      <c r="R66" s="384"/>
      <c r="S66" s="403"/>
      <c r="T66" s="411" t="s">
        <v>359</v>
      </c>
      <c r="U66" s="423"/>
      <c r="V66" s="438"/>
      <c r="W66" s="438"/>
      <c r="X66" s="459"/>
      <c r="Y66" s="468"/>
      <c r="Z66" s="471"/>
      <c r="AA66" s="477"/>
      <c r="AB66" s="486"/>
      <c r="AC66" s="495"/>
      <c r="AD66" s="495"/>
      <c r="AE66" s="495"/>
      <c r="AF66" s="495"/>
      <c r="AG66" s="495"/>
      <c r="AH66" s="495"/>
      <c r="AI66" s="495"/>
      <c r="AJ66" s="553"/>
      <c r="AR66" s="592"/>
    </row>
    <row r="67" spans="1:47" s="125" customFormat="1" ht="21" customHeight="1">
      <c r="A67" s="159"/>
      <c r="B67" s="207" t="s">
        <v>246</v>
      </c>
      <c r="C67" s="207"/>
      <c r="D67" s="207"/>
      <c r="E67" s="207"/>
      <c r="F67" s="207"/>
      <c r="G67" s="207"/>
      <c r="H67" s="207"/>
      <c r="I67" s="207"/>
      <c r="J67" s="207"/>
      <c r="K67" s="207"/>
      <c r="L67" s="327"/>
      <c r="M67" s="337" t="s">
        <v>61</v>
      </c>
      <c r="N67" s="347"/>
      <c r="O67" s="360"/>
      <c r="P67" s="360"/>
      <c r="Q67" s="385" t="s">
        <v>0</v>
      </c>
      <c r="R67" s="360"/>
      <c r="S67" s="360"/>
      <c r="T67" s="385" t="s">
        <v>381</v>
      </c>
      <c r="U67" s="347" t="s">
        <v>382</v>
      </c>
      <c r="V67" s="347"/>
      <c r="W67" s="347" t="s">
        <v>61</v>
      </c>
      <c r="X67" s="347"/>
      <c r="Y67" s="360"/>
      <c r="Z67" s="360"/>
      <c r="AA67" s="385" t="s">
        <v>0</v>
      </c>
      <c r="AB67" s="360"/>
      <c r="AC67" s="360"/>
      <c r="AD67" s="385" t="s">
        <v>381</v>
      </c>
      <c r="AE67" s="385" t="s">
        <v>383</v>
      </c>
      <c r="AF67" s="385" t="str">
        <f>IF(O67&gt;=1,(Y67*12+AB67)-(O67*12+R67)+1,"")</f>
        <v/>
      </c>
      <c r="AG67" s="347" t="s">
        <v>384</v>
      </c>
      <c r="AH67" s="347"/>
      <c r="AI67" s="529" t="s">
        <v>311</v>
      </c>
      <c r="AJ67" s="125"/>
    </row>
    <row r="68" spans="1:47" ht="6" customHeight="1">
      <c r="A68" s="158"/>
      <c r="B68" s="208"/>
      <c r="C68" s="208"/>
      <c r="D68" s="208"/>
      <c r="E68" s="208"/>
      <c r="F68" s="275"/>
      <c r="G68" s="275"/>
      <c r="H68" s="275"/>
      <c r="I68" s="275"/>
      <c r="J68" s="275"/>
      <c r="K68" s="275"/>
      <c r="L68" s="275"/>
      <c r="M68" s="338"/>
      <c r="N68" s="338"/>
      <c r="O68" s="338"/>
      <c r="P68" s="372"/>
      <c r="Q68" s="372"/>
      <c r="R68" s="372"/>
      <c r="S68" s="372"/>
      <c r="T68" s="412"/>
      <c r="U68" s="424"/>
      <c r="V68" s="439"/>
      <c r="W68" s="439"/>
      <c r="X68" s="458"/>
      <c r="Y68" s="458"/>
      <c r="Z68" s="472"/>
      <c r="AA68" s="478"/>
      <c r="AB68" s="487"/>
      <c r="AC68" s="495"/>
      <c r="AD68" s="495"/>
      <c r="AE68" s="495"/>
      <c r="AF68" s="495"/>
      <c r="AG68" s="495"/>
      <c r="AH68" s="495"/>
      <c r="AI68" s="495"/>
      <c r="AJ68" s="553"/>
      <c r="AR68" s="592"/>
    </row>
    <row r="69" spans="1:47" s="125" customFormat="1" ht="13.5" customHeight="1">
      <c r="A69" s="160" t="s">
        <v>343</v>
      </c>
      <c r="B69" s="209"/>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554"/>
    </row>
    <row r="70" spans="1:47" s="125" customFormat="1" ht="12.75" customHeight="1">
      <c r="A70" s="149" t="s">
        <v>365</v>
      </c>
      <c r="B70" s="210" t="s">
        <v>136</v>
      </c>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row>
    <row r="71" spans="1:47" s="125" customFormat="1" ht="9.75" customHeight="1">
      <c r="A71" s="149"/>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row>
    <row r="72" spans="1:47" ht="15" customHeight="1">
      <c r="A72" s="161" t="s">
        <v>327</v>
      </c>
      <c r="B72" s="161" t="s">
        <v>374</v>
      </c>
      <c r="C72" s="161"/>
      <c r="D72" s="161"/>
      <c r="E72" s="161"/>
      <c r="F72" s="161"/>
      <c r="G72" s="161"/>
      <c r="H72" s="161"/>
      <c r="I72" s="161"/>
      <c r="J72" s="161"/>
      <c r="K72" s="161"/>
      <c r="L72" s="161"/>
      <c r="M72" s="161"/>
      <c r="N72" s="161"/>
      <c r="O72" s="161"/>
      <c r="P72" s="161"/>
      <c r="Q72" s="202"/>
      <c r="R72" s="202"/>
      <c r="S72" s="202"/>
      <c r="T72" s="202"/>
      <c r="U72" s="202"/>
      <c r="V72" s="202"/>
      <c r="W72" s="202"/>
      <c r="X72" s="202"/>
      <c r="Y72" s="202"/>
      <c r="Z72" s="202"/>
      <c r="AA72" s="202"/>
      <c r="AB72" s="202"/>
      <c r="AC72" s="202"/>
      <c r="AD72" s="202"/>
      <c r="AE72" s="202"/>
      <c r="AF72" s="202"/>
      <c r="AG72" s="202"/>
      <c r="AH72" s="195"/>
      <c r="AI72" s="530"/>
      <c r="AJ72" s="202"/>
      <c r="AU72" s="592"/>
    </row>
    <row r="73" spans="1:47" ht="65.25" customHeight="1">
      <c r="A73" s="162" t="s">
        <v>241</v>
      </c>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1"/>
      <c r="AJ73" s="211"/>
      <c r="AK73" s="564"/>
      <c r="AU73" s="592"/>
    </row>
    <row r="74" spans="1:47" ht="7.5" customHeight="1">
      <c r="A74" s="163"/>
      <c r="B74" s="163"/>
      <c r="C74" s="163"/>
      <c r="D74" s="163"/>
      <c r="E74" s="260"/>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565"/>
      <c r="AU74" s="592"/>
    </row>
    <row r="75" spans="1:47" ht="15" customHeight="1">
      <c r="A75" s="164" t="s">
        <v>230</v>
      </c>
      <c r="B75" s="212"/>
      <c r="C75" s="212"/>
      <c r="D75" s="254"/>
      <c r="E75" s="261" t="s">
        <v>177</v>
      </c>
      <c r="F75" s="276"/>
      <c r="G75" s="276"/>
      <c r="H75" s="276"/>
      <c r="I75" s="276"/>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276"/>
      <c r="AJ75" s="276"/>
      <c r="AK75" s="566"/>
      <c r="AU75" s="592"/>
    </row>
    <row r="76" spans="1:47" s="126" customFormat="1" ht="14.25" customHeight="1">
      <c r="A76" s="165" t="s">
        <v>199</v>
      </c>
      <c r="B76" s="213"/>
      <c r="C76" s="213"/>
      <c r="D76" s="255"/>
      <c r="E76" s="262"/>
      <c r="F76" s="277" t="s">
        <v>201</v>
      </c>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567"/>
    </row>
    <row r="77" spans="1:47" s="126" customFormat="1" ht="13.5" customHeight="1">
      <c r="A77" s="166"/>
      <c r="B77" s="214"/>
      <c r="C77" s="214"/>
      <c r="D77" s="256"/>
      <c r="E77" s="263"/>
      <c r="F77" s="278" t="s">
        <v>202</v>
      </c>
      <c r="G77" s="278"/>
      <c r="H77" s="278"/>
      <c r="I77" s="278"/>
      <c r="J77" s="278"/>
      <c r="K77" s="278"/>
      <c r="L77" s="278"/>
      <c r="M77" s="278"/>
      <c r="N77" s="278"/>
      <c r="O77" s="278"/>
      <c r="P77" s="278"/>
      <c r="Q77" s="278"/>
      <c r="R77" s="278"/>
      <c r="S77" s="278"/>
      <c r="T77" s="278"/>
      <c r="U77" s="278"/>
      <c r="V77" s="278"/>
      <c r="W77" s="278"/>
      <c r="X77" s="278"/>
      <c r="Y77" s="278"/>
      <c r="Z77" s="278"/>
      <c r="AA77" s="278"/>
      <c r="AB77" s="278"/>
      <c r="AC77" s="278"/>
      <c r="AD77" s="278"/>
      <c r="AE77" s="278"/>
      <c r="AF77" s="278"/>
      <c r="AG77" s="278"/>
      <c r="AH77" s="278"/>
      <c r="AI77" s="278"/>
      <c r="AJ77" s="278"/>
      <c r="AK77" s="568"/>
      <c r="AL77" s="565"/>
    </row>
    <row r="78" spans="1:47" s="126" customFormat="1" ht="13.5" customHeight="1">
      <c r="A78" s="166"/>
      <c r="B78" s="214"/>
      <c r="C78" s="214"/>
      <c r="D78" s="256"/>
      <c r="E78" s="263"/>
      <c r="F78" s="278" t="s">
        <v>204</v>
      </c>
      <c r="G78" s="278"/>
      <c r="H78" s="278"/>
      <c r="I78" s="278"/>
      <c r="J78" s="278"/>
      <c r="K78" s="278"/>
      <c r="L78" s="278"/>
      <c r="M78" s="278"/>
      <c r="N78" s="278"/>
      <c r="O78" s="278"/>
      <c r="P78" s="278"/>
      <c r="Q78" s="278"/>
      <c r="R78" s="278"/>
      <c r="S78" s="278"/>
      <c r="T78" s="278"/>
      <c r="U78" s="278"/>
      <c r="V78" s="278"/>
      <c r="W78" s="278"/>
      <c r="X78" s="278"/>
      <c r="Y78" s="278"/>
      <c r="Z78" s="278"/>
      <c r="AA78" s="278"/>
      <c r="AB78" s="278"/>
      <c r="AC78" s="278"/>
      <c r="AD78" s="278"/>
      <c r="AE78" s="278"/>
      <c r="AF78" s="278"/>
      <c r="AG78" s="278"/>
      <c r="AH78" s="278"/>
      <c r="AI78" s="278"/>
      <c r="AJ78" s="278"/>
      <c r="AK78" s="568"/>
      <c r="AL78" s="565"/>
    </row>
    <row r="79" spans="1:47" s="126" customFormat="1" ht="13.5" customHeight="1">
      <c r="A79" s="167"/>
      <c r="B79" s="215"/>
      <c r="C79" s="215"/>
      <c r="D79" s="257"/>
      <c r="E79" s="264"/>
      <c r="F79" s="279" t="s">
        <v>206</v>
      </c>
      <c r="G79" s="279"/>
      <c r="H79" s="279"/>
      <c r="I79" s="279"/>
      <c r="J79" s="279"/>
      <c r="K79" s="279"/>
      <c r="L79" s="279"/>
      <c r="M79" s="279"/>
      <c r="N79" s="279"/>
      <c r="O79" s="279"/>
      <c r="P79" s="279"/>
      <c r="Q79" s="279"/>
      <c r="R79" s="279"/>
      <c r="S79" s="279"/>
      <c r="T79" s="279"/>
      <c r="U79" s="279"/>
      <c r="V79" s="279"/>
      <c r="W79" s="279"/>
      <c r="X79" s="279"/>
      <c r="Y79" s="279"/>
      <c r="Z79" s="279"/>
      <c r="AA79" s="279"/>
      <c r="AB79" s="279"/>
      <c r="AC79" s="279"/>
      <c r="AD79" s="279"/>
      <c r="AE79" s="279"/>
      <c r="AF79" s="279"/>
      <c r="AG79" s="279"/>
      <c r="AH79" s="279"/>
      <c r="AI79" s="279"/>
      <c r="AJ79" s="279"/>
      <c r="AK79" s="569"/>
      <c r="AL79" s="565"/>
    </row>
    <row r="80" spans="1:47" s="126" customFormat="1" ht="24.75" customHeight="1">
      <c r="A80" s="165" t="s">
        <v>207</v>
      </c>
      <c r="B80" s="213"/>
      <c r="C80" s="213"/>
      <c r="D80" s="255"/>
      <c r="E80" s="265"/>
      <c r="F80" s="280" t="s">
        <v>209</v>
      </c>
      <c r="G80" s="280"/>
      <c r="H80" s="280"/>
      <c r="I80" s="280"/>
      <c r="J80" s="280"/>
      <c r="K80" s="280"/>
      <c r="L80" s="280"/>
      <c r="M80" s="280"/>
      <c r="N80" s="280"/>
      <c r="O80" s="280"/>
      <c r="P80" s="280"/>
      <c r="Q80" s="280"/>
      <c r="R80" s="280"/>
      <c r="S80" s="280"/>
      <c r="T80" s="280"/>
      <c r="U80" s="280"/>
      <c r="V80" s="280"/>
      <c r="W80" s="280"/>
      <c r="X80" s="280"/>
      <c r="Y80" s="280"/>
      <c r="Z80" s="280"/>
      <c r="AA80" s="280"/>
      <c r="AB80" s="280"/>
      <c r="AC80" s="280"/>
      <c r="AD80" s="280"/>
      <c r="AE80" s="280"/>
      <c r="AF80" s="280"/>
      <c r="AG80" s="280"/>
      <c r="AH80" s="280"/>
      <c r="AI80" s="280"/>
      <c r="AJ80" s="280"/>
      <c r="AK80" s="570"/>
      <c r="AL80" s="565"/>
    </row>
    <row r="81" spans="1:38" s="125" customFormat="1" ht="13.5" customHeight="1">
      <c r="A81" s="166"/>
      <c r="B81" s="214"/>
      <c r="C81" s="214"/>
      <c r="D81" s="256"/>
      <c r="E81" s="266"/>
      <c r="F81" s="281" t="s">
        <v>210</v>
      </c>
      <c r="G81" s="281"/>
      <c r="H81" s="281"/>
      <c r="I81" s="281"/>
      <c r="J81" s="281"/>
      <c r="K81" s="281"/>
      <c r="L81" s="281"/>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c r="AK81" s="571"/>
      <c r="AL81" s="565"/>
    </row>
    <row r="82" spans="1:38" s="125" customFormat="1" ht="13.5" customHeight="1">
      <c r="A82" s="166"/>
      <c r="B82" s="214"/>
      <c r="C82" s="214"/>
      <c r="D82" s="256"/>
      <c r="E82" s="263"/>
      <c r="F82" s="278" t="s">
        <v>212</v>
      </c>
      <c r="G82" s="278"/>
      <c r="H82" s="278"/>
      <c r="I82" s="278"/>
      <c r="J82" s="278"/>
      <c r="K82" s="278"/>
      <c r="L82" s="278"/>
      <c r="M82" s="278"/>
      <c r="N82" s="278"/>
      <c r="O82" s="278"/>
      <c r="P82" s="278"/>
      <c r="Q82" s="278"/>
      <c r="R82" s="278"/>
      <c r="S82" s="278"/>
      <c r="T82" s="278"/>
      <c r="U82" s="278"/>
      <c r="V82" s="278"/>
      <c r="W82" s="278"/>
      <c r="X82" s="278"/>
      <c r="Y82" s="278"/>
      <c r="Z82" s="278"/>
      <c r="AA82" s="278"/>
      <c r="AB82" s="278"/>
      <c r="AC82" s="278"/>
      <c r="AD82" s="278"/>
      <c r="AE82" s="278"/>
      <c r="AF82" s="278"/>
      <c r="AG82" s="278"/>
      <c r="AH82" s="278"/>
      <c r="AI82" s="278"/>
      <c r="AJ82" s="278"/>
      <c r="AK82" s="568"/>
      <c r="AL82" s="565"/>
    </row>
    <row r="83" spans="1:38" s="125" customFormat="1" ht="15.75" customHeight="1">
      <c r="A83" s="167"/>
      <c r="B83" s="215"/>
      <c r="C83" s="215"/>
      <c r="D83" s="257"/>
      <c r="E83" s="267"/>
      <c r="F83" s="282" t="s">
        <v>19</v>
      </c>
      <c r="G83" s="282"/>
      <c r="H83" s="282"/>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282"/>
      <c r="AI83" s="282"/>
      <c r="AJ83" s="282"/>
      <c r="AK83" s="572"/>
    </row>
    <row r="84" spans="1:38" s="125" customFormat="1" ht="13.5" customHeight="1">
      <c r="A84" s="165" t="s">
        <v>213</v>
      </c>
      <c r="B84" s="213"/>
      <c r="C84" s="213"/>
      <c r="D84" s="255"/>
      <c r="E84" s="266"/>
      <c r="F84" s="281" t="s">
        <v>215</v>
      </c>
      <c r="G84" s="281"/>
      <c r="H84" s="281"/>
      <c r="I84" s="281"/>
      <c r="J84" s="281"/>
      <c r="K84" s="281"/>
      <c r="L84" s="281"/>
      <c r="M84" s="281"/>
      <c r="N84" s="281"/>
      <c r="O84" s="281"/>
      <c r="P84" s="281"/>
      <c r="Q84" s="281"/>
      <c r="R84" s="281"/>
      <c r="S84" s="281"/>
      <c r="T84" s="281"/>
      <c r="U84" s="281"/>
      <c r="V84" s="281"/>
      <c r="W84" s="281"/>
      <c r="X84" s="281"/>
      <c r="Y84" s="281"/>
      <c r="Z84" s="281"/>
      <c r="AA84" s="281"/>
      <c r="AB84" s="281"/>
      <c r="AC84" s="281"/>
      <c r="AD84" s="281"/>
      <c r="AE84" s="281"/>
      <c r="AF84" s="281"/>
      <c r="AG84" s="281"/>
      <c r="AH84" s="281"/>
      <c r="AI84" s="281"/>
      <c r="AJ84" s="281"/>
      <c r="AK84" s="570"/>
      <c r="AL84" s="565"/>
    </row>
    <row r="85" spans="1:38" s="125" customFormat="1" ht="22.5" customHeight="1">
      <c r="A85" s="166"/>
      <c r="B85" s="214"/>
      <c r="C85" s="214"/>
      <c r="D85" s="256"/>
      <c r="E85" s="263"/>
      <c r="F85" s="283" t="s">
        <v>28</v>
      </c>
      <c r="G85" s="283"/>
      <c r="H85" s="283"/>
      <c r="I85" s="283"/>
      <c r="J85" s="283"/>
      <c r="K85" s="283"/>
      <c r="L85" s="283"/>
      <c r="M85" s="283"/>
      <c r="N85" s="283"/>
      <c r="O85" s="283"/>
      <c r="P85" s="283"/>
      <c r="Q85" s="283"/>
      <c r="R85" s="283"/>
      <c r="S85" s="283"/>
      <c r="T85" s="283"/>
      <c r="U85" s="283"/>
      <c r="V85" s="283"/>
      <c r="W85" s="283"/>
      <c r="X85" s="283"/>
      <c r="Y85" s="283"/>
      <c r="Z85" s="283"/>
      <c r="AA85" s="283"/>
      <c r="AB85" s="283"/>
      <c r="AC85" s="283"/>
      <c r="AD85" s="283"/>
      <c r="AE85" s="283"/>
      <c r="AF85" s="283"/>
      <c r="AG85" s="283"/>
      <c r="AH85" s="283"/>
      <c r="AI85" s="283"/>
      <c r="AJ85" s="283"/>
      <c r="AK85" s="573"/>
      <c r="AL85" s="565"/>
    </row>
    <row r="86" spans="1:38" s="125" customFormat="1" ht="13.5" customHeight="1">
      <c r="A86" s="166"/>
      <c r="B86" s="214"/>
      <c r="C86" s="214"/>
      <c r="D86" s="256"/>
      <c r="E86" s="263"/>
      <c r="F86" s="284" t="s">
        <v>190</v>
      </c>
      <c r="G86" s="284"/>
      <c r="H86" s="284"/>
      <c r="I86" s="284"/>
      <c r="J86" s="284"/>
      <c r="K86" s="284"/>
      <c r="L86" s="284"/>
      <c r="M86" s="284"/>
      <c r="N86" s="284"/>
      <c r="O86" s="284"/>
      <c r="P86" s="284"/>
      <c r="Q86" s="284"/>
      <c r="R86" s="284"/>
      <c r="S86" s="284"/>
      <c r="T86" s="284"/>
      <c r="U86" s="284"/>
      <c r="V86" s="284"/>
      <c r="W86" s="284"/>
      <c r="X86" s="284"/>
      <c r="Y86" s="284"/>
      <c r="Z86" s="284"/>
      <c r="AA86" s="284"/>
      <c r="AB86" s="284"/>
      <c r="AC86" s="284"/>
      <c r="AD86" s="284"/>
      <c r="AE86" s="284"/>
      <c r="AF86" s="284"/>
      <c r="AG86" s="284"/>
      <c r="AH86" s="284"/>
      <c r="AI86" s="284"/>
      <c r="AJ86" s="284"/>
      <c r="AK86" s="568"/>
      <c r="AL86" s="565"/>
    </row>
    <row r="87" spans="1:38" s="125" customFormat="1" ht="13.5" customHeight="1">
      <c r="A87" s="167"/>
      <c r="B87" s="215"/>
      <c r="C87" s="215"/>
      <c r="D87" s="257"/>
      <c r="E87" s="267"/>
      <c r="F87" s="285" t="s">
        <v>175</v>
      </c>
      <c r="G87" s="285"/>
      <c r="H87" s="285"/>
      <c r="I87" s="285"/>
      <c r="J87" s="285"/>
      <c r="K87" s="285"/>
      <c r="L87" s="285"/>
      <c r="M87" s="285"/>
      <c r="N87" s="285"/>
      <c r="O87" s="285"/>
      <c r="P87" s="285"/>
      <c r="Q87" s="285"/>
      <c r="R87" s="285"/>
      <c r="S87" s="285"/>
      <c r="T87" s="285"/>
      <c r="U87" s="285"/>
      <c r="V87" s="285"/>
      <c r="W87" s="285"/>
      <c r="X87" s="285"/>
      <c r="Y87" s="285"/>
      <c r="Z87" s="285"/>
      <c r="AA87" s="285"/>
      <c r="AB87" s="285"/>
      <c r="AC87" s="285"/>
      <c r="AD87" s="285"/>
      <c r="AE87" s="285"/>
      <c r="AF87" s="285"/>
      <c r="AG87" s="285"/>
      <c r="AH87" s="285"/>
      <c r="AI87" s="285"/>
      <c r="AJ87" s="285"/>
      <c r="AK87" s="574"/>
      <c r="AL87" s="565"/>
    </row>
    <row r="88" spans="1:38" s="125" customFormat="1" ht="22.5" customHeight="1">
      <c r="A88" s="165" t="s">
        <v>216</v>
      </c>
      <c r="B88" s="213"/>
      <c r="C88" s="213"/>
      <c r="D88" s="255"/>
      <c r="E88" s="266"/>
      <c r="F88" s="280" t="s">
        <v>218</v>
      </c>
      <c r="G88" s="280"/>
      <c r="H88" s="280"/>
      <c r="I88" s="280"/>
      <c r="J88" s="280"/>
      <c r="K88" s="280"/>
      <c r="L88" s="280"/>
      <c r="M88" s="280"/>
      <c r="N88" s="280"/>
      <c r="O88" s="280"/>
      <c r="P88" s="280"/>
      <c r="Q88" s="280"/>
      <c r="R88" s="280"/>
      <c r="S88" s="280"/>
      <c r="T88" s="280"/>
      <c r="U88" s="280"/>
      <c r="V88" s="280"/>
      <c r="W88" s="280"/>
      <c r="X88" s="280"/>
      <c r="Y88" s="280"/>
      <c r="Z88" s="280"/>
      <c r="AA88" s="280"/>
      <c r="AB88" s="280"/>
      <c r="AC88" s="280"/>
      <c r="AD88" s="280"/>
      <c r="AE88" s="280"/>
      <c r="AF88" s="280"/>
      <c r="AG88" s="280"/>
      <c r="AH88" s="280"/>
      <c r="AI88" s="280"/>
      <c r="AJ88" s="280"/>
      <c r="AK88" s="571"/>
      <c r="AL88" s="565"/>
    </row>
    <row r="89" spans="1:38" s="125" customFormat="1" ht="15" customHeight="1">
      <c r="A89" s="166"/>
      <c r="B89" s="214"/>
      <c r="C89" s="214"/>
      <c r="D89" s="256"/>
      <c r="E89" s="263"/>
      <c r="F89" s="283" t="s">
        <v>217</v>
      </c>
      <c r="G89" s="283"/>
      <c r="H89" s="283"/>
      <c r="I89" s="283"/>
      <c r="J89" s="283"/>
      <c r="K89" s="283"/>
      <c r="L89" s="283"/>
      <c r="M89" s="283"/>
      <c r="N89" s="283"/>
      <c r="O89" s="283"/>
      <c r="P89" s="283"/>
      <c r="Q89" s="283"/>
      <c r="R89" s="283"/>
      <c r="S89" s="283"/>
      <c r="T89" s="283"/>
      <c r="U89" s="283"/>
      <c r="V89" s="283"/>
      <c r="W89" s="283"/>
      <c r="X89" s="283"/>
      <c r="Y89" s="283"/>
      <c r="Z89" s="283"/>
      <c r="AA89" s="283"/>
      <c r="AB89" s="283"/>
      <c r="AC89" s="283"/>
      <c r="AD89" s="283"/>
      <c r="AE89" s="283"/>
      <c r="AF89" s="283"/>
      <c r="AG89" s="283"/>
      <c r="AH89" s="283"/>
      <c r="AI89" s="283"/>
      <c r="AJ89" s="286"/>
      <c r="AK89" s="571"/>
      <c r="AL89" s="124"/>
    </row>
    <row r="90" spans="1:38" s="125" customFormat="1" ht="13.5" customHeight="1">
      <c r="A90" s="166"/>
      <c r="B90" s="214"/>
      <c r="C90" s="214"/>
      <c r="D90" s="256"/>
      <c r="E90" s="266"/>
      <c r="F90" s="286" t="s">
        <v>219</v>
      </c>
      <c r="G90" s="286"/>
      <c r="H90" s="286"/>
      <c r="I90" s="286"/>
      <c r="J90" s="286"/>
      <c r="K90" s="286"/>
      <c r="L90" s="286"/>
      <c r="M90" s="286"/>
      <c r="N90" s="286"/>
      <c r="O90" s="286"/>
      <c r="P90" s="286"/>
      <c r="Q90" s="286"/>
      <c r="R90" s="286"/>
      <c r="S90" s="286"/>
      <c r="T90" s="286"/>
      <c r="U90" s="286"/>
      <c r="V90" s="286"/>
      <c r="W90" s="286"/>
      <c r="X90" s="286"/>
      <c r="Y90" s="286"/>
      <c r="Z90" s="286"/>
      <c r="AA90" s="286"/>
      <c r="AB90" s="286"/>
      <c r="AC90" s="286"/>
      <c r="AD90" s="286"/>
      <c r="AE90" s="286"/>
      <c r="AF90" s="286"/>
      <c r="AG90" s="286"/>
      <c r="AH90" s="286"/>
      <c r="AI90" s="286"/>
      <c r="AJ90" s="555"/>
      <c r="AK90" s="575"/>
    </row>
    <row r="91" spans="1:38" s="125" customFormat="1" ht="15.75" customHeight="1">
      <c r="A91" s="167"/>
      <c r="B91" s="215"/>
      <c r="C91" s="215"/>
      <c r="D91" s="257"/>
      <c r="E91" s="267"/>
      <c r="F91" s="285" t="s">
        <v>198</v>
      </c>
      <c r="G91" s="285"/>
      <c r="H91" s="285"/>
      <c r="I91" s="285"/>
      <c r="J91" s="285"/>
      <c r="K91" s="285"/>
      <c r="L91" s="285"/>
      <c r="M91" s="285"/>
      <c r="N91" s="285"/>
      <c r="O91" s="285"/>
      <c r="P91" s="285"/>
      <c r="Q91" s="285"/>
      <c r="R91" s="285"/>
      <c r="S91" s="285"/>
      <c r="T91" s="285"/>
      <c r="U91" s="285"/>
      <c r="V91" s="285"/>
      <c r="W91" s="285"/>
      <c r="X91" s="285"/>
      <c r="Y91" s="285"/>
      <c r="Z91" s="285"/>
      <c r="AA91" s="285"/>
      <c r="AB91" s="285"/>
      <c r="AC91" s="285"/>
      <c r="AD91" s="285"/>
      <c r="AE91" s="285"/>
      <c r="AF91" s="285"/>
      <c r="AG91" s="285"/>
      <c r="AH91" s="285"/>
      <c r="AI91" s="285"/>
      <c r="AJ91" s="285"/>
      <c r="AK91" s="576"/>
    </row>
    <row r="92" spans="1:38" s="125" customFormat="1" ht="13.5" customHeight="1">
      <c r="A92" s="165" t="s">
        <v>220</v>
      </c>
      <c r="B92" s="213"/>
      <c r="C92" s="213"/>
      <c r="D92" s="255"/>
      <c r="E92" s="266"/>
      <c r="F92" s="286" t="s">
        <v>222</v>
      </c>
      <c r="G92" s="286"/>
      <c r="H92" s="286"/>
      <c r="I92" s="286"/>
      <c r="J92" s="286"/>
      <c r="K92" s="286"/>
      <c r="L92" s="286"/>
      <c r="M92" s="286"/>
      <c r="N92" s="286"/>
      <c r="O92" s="286"/>
      <c r="P92" s="286"/>
      <c r="Q92" s="286"/>
      <c r="R92" s="286"/>
      <c r="S92" s="286"/>
      <c r="T92" s="286"/>
      <c r="U92" s="286"/>
      <c r="V92" s="286"/>
      <c r="W92" s="286"/>
      <c r="X92" s="286"/>
      <c r="Y92" s="286"/>
      <c r="Z92" s="286"/>
      <c r="AA92" s="286"/>
      <c r="AB92" s="286"/>
      <c r="AC92" s="286"/>
      <c r="AD92" s="286"/>
      <c r="AE92" s="286"/>
      <c r="AF92" s="286"/>
      <c r="AG92" s="286"/>
      <c r="AH92" s="286"/>
      <c r="AI92" s="286"/>
      <c r="AJ92" s="281"/>
      <c r="AK92" s="577"/>
    </row>
    <row r="93" spans="1:38" s="125" customFormat="1" ht="21" customHeight="1">
      <c r="A93" s="166"/>
      <c r="B93" s="214"/>
      <c r="C93" s="214"/>
      <c r="D93" s="256"/>
      <c r="E93" s="263"/>
      <c r="F93" s="283" t="s">
        <v>87</v>
      </c>
      <c r="G93" s="283"/>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E93" s="283"/>
      <c r="AF93" s="283"/>
      <c r="AG93" s="283"/>
      <c r="AH93" s="283"/>
      <c r="AI93" s="283"/>
      <c r="AJ93" s="283"/>
      <c r="AK93" s="573"/>
    </row>
    <row r="94" spans="1:38" s="125" customFormat="1" ht="13.5" customHeight="1">
      <c r="A94" s="166"/>
      <c r="B94" s="214"/>
      <c r="C94" s="214"/>
      <c r="D94" s="256"/>
      <c r="E94" s="263"/>
      <c r="F94" s="283" t="s">
        <v>8</v>
      </c>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278"/>
      <c r="AK94" s="575"/>
    </row>
    <row r="95" spans="1:38" s="125" customFormat="1" ht="13.5" customHeight="1">
      <c r="A95" s="167"/>
      <c r="B95" s="215"/>
      <c r="C95" s="215"/>
      <c r="D95" s="257"/>
      <c r="E95" s="267"/>
      <c r="F95" s="285" t="s">
        <v>223</v>
      </c>
      <c r="G95" s="285"/>
      <c r="H95" s="285"/>
      <c r="I95" s="285"/>
      <c r="J95" s="285"/>
      <c r="K95" s="285"/>
      <c r="L95" s="285"/>
      <c r="M95" s="285"/>
      <c r="N95" s="285"/>
      <c r="O95" s="285"/>
      <c r="P95" s="285"/>
      <c r="Q95" s="285"/>
      <c r="R95" s="285"/>
      <c r="S95" s="285"/>
      <c r="T95" s="285"/>
      <c r="U95" s="285"/>
      <c r="V95" s="285"/>
      <c r="W95" s="285"/>
      <c r="X95" s="285"/>
      <c r="Y95" s="285"/>
      <c r="Z95" s="285"/>
      <c r="AA95" s="285"/>
      <c r="AB95" s="285"/>
      <c r="AC95" s="285"/>
      <c r="AD95" s="285"/>
      <c r="AE95" s="285"/>
      <c r="AF95" s="285"/>
      <c r="AG95" s="285"/>
      <c r="AH95" s="285"/>
      <c r="AI95" s="285"/>
      <c r="AJ95" s="556"/>
      <c r="AK95" s="576"/>
    </row>
    <row r="96" spans="1:38" s="125" customFormat="1" ht="13.5" customHeight="1">
      <c r="A96" s="165" t="s">
        <v>224</v>
      </c>
      <c r="B96" s="213"/>
      <c r="C96" s="213"/>
      <c r="D96" s="255"/>
      <c r="E96" s="266"/>
      <c r="F96" s="280" t="s">
        <v>225</v>
      </c>
      <c r="G96" s="280"/>
      <c r="H96" s="280"/>
      <c r="I96" s="280"/>
      <c r="J96" s="280"/>
      <c r="K96" s="280"/>
      <c r="L96" s="280"/>
      <c r="M96" s="280"/>
      <c r="N96" s="280"/>
      <c r="O96" s="280"/>
      <c r="P96" s="280"/>
      <c r="Q96" s="280"/>
      <c r="R96" s="280"/>
      <c r="S96" s="280"/>
      <c r="T96" s="280"/>
      <c r="U96" s="280"/>
      <c r="V96" s="280"/>
      <c r="W96" s="280"/>
      <c r="X96" s="280"/>
      <c r="Y96" s="280"/>
      <c r="Z96" s="280"/>
      <c r="AA96" s="280"/>
      <c r="AB96" s="280"/>
      <c r="AC96" s="280"/>
      <c r="AD96" s="280"/>
      <c r="AE96" s="280"/>
      <c r="AF96" s="280"/>
      <c r="AG96" s="280"/>
      <c r="AH96" s="280"/>
      <c r="AI96" s="280"/>
      <c r="AJ96" s="280"/>
      <c r="AK96" s="578"/>
    </row>
    <row r="97" spans="1:53" s="125" customFormat="1" ht="13.5" customHeight="1">
      <c r="A97" s="166"/>
      <c r="B97" s="214"/>
      <c r="C97" s="214"/>
      <c r="D97" s="256"/>
      <c r="E97" s="263"/>
      <c r="F97" s="283" t="s">
        <v>227</v>
      </c>
      <c r="G97" s="283"/>
      <c r="H97" s="283"/>
      <c r="I97" s="283"/>
      <c r="J97" s="283"/>
      <c r="K97" s="283"/>
      <c r="L97" s="283"/>
      <c r="M97" s="283"/>
      <c r="N97" s="283"/>
      <c r="O97" s="283"/>
      <c r="P97" s="283"/>
      <c r="Q97" s="283"/>
      <c r="R97" s="283"/>
      <c r="S97" s="283"/>
      <c r="T97" s="283"/>
      <c r="U97" s="283"/>
      <c r="V97" s="283"/>
      <c r="W97" s="283"/>
      <c r="X97" s="283"/>
      <c r="Y97" s="283"/>
      <c r="Z97" s="283"/>
      <c r="AA97" s="283"/>
      <c r="AB97" s="283"/>
      <c r="AC97" s="283"/>
      <c r="AD97" s="283"/>
      <c r="AE97" s="283"/>
      <c r="AF97" s="283"/>
      <c r="AG97" s="283"/>
      <c r="AH97" s="283"/>
      <c r="AI97" s="283"/>
      <c r="AJ97" s="278"/>
      <c r="AK97" s="575"/>
    </row>
    <row r="98" spans="1:53" s="125" customFormat="1" ht="13.5" customHeight="1">
      <c r="A98" s="166"/>
      <c r="B98" s="214"/>
      <c r="C98" s="214"/>
      <c r="D98" s="256"/>
      <c r="E98" s="263"/>
      <c r="F98" s="283" t="s">
        <v>228</v>
      </c>
      <c r="G98" s="283"/>
      <c r="H98" s="283"/>
      <c r="I98" s="283"/>
      <c r="J98" s="283"/>
      <c r="K98" s="283"/>
      <c r="L98" s="283"/>
      <c r="M98" s="283"/>
      <c r="N98" s="283"/>
      <c r="O98" s="283"/>
      <c r="P98" s="283"/>
      <c r="Q98" s="283"/>
      <c r="R98" s="283"/>
      <c r="S98" s="283"/>
      <c r="T98" s="283"/>
      <c r="U98" s="283"/>
      <c r="V98" s="283"/>
      <c r="W98" s="283"/>
      <c r="X98" s="283"/>
      <c r="Y98" s="283"/>
      <c r="Z98" s="283"/>
      <c r="AA98" s="283"/>
      <c r="AB98" s="283"/>
      <c r="AC98" s="283"/>
      <c r="AD98" s="283"/>
      <c r="AE98" s="283"/>
      <c r="AF98" s="283"/>
      <c r="AG98" s="283"/>
      <c r="AH98" s="283"/>
      <c r="AI98" s="283"/>
      <c r="AJ98" s="278"/>
      <c r="AK98" s="575"/>
    </row>
    <row r="99" spans="1:53" s="125" customFormat="1" ht="13.5" customHeight="1">
      <c r="A99" s="167"/>
      <c r="B99" s="215"/>
      <c r="C99" s="215"/>
      <c r="D99" s="257"/>
      <c r="E99" s="268"/>
      <c r="F99" s="287" t="s">
        <v>193</v>
      </c>
      <c r="G99" s="287"/>
      <c r="H99" s="287"/>
      <c r="I99" s="287"/>
      <c r="J99" s="287"/>
      <c r="K99" s="287"/>
      <c r="L99" s="287"/>
      <c r="M99" s="287"/>
      <c r="N99" s="287"/>
      <c r="O99" s="287"/>
      <c r="P99" s="287"/>
      <c r="Q99" s="287"/>
      <c r="R99" s="287"/>
      <c r="S99" s="287"/>
      <c r="T99" s="287"/>
      <c r="U99" s="287"/>
      <c r="V99" s="287"/>
      <c r="W99" s="287"/>
      <c r="X99" s="287"/>
      <c r="Y99" s="287"/>
      <c r="Z99" s="287"/>
      <c r="AA99" s="287"/>
      <c r="AB99" s="287"/>
      <c r="AC99" s="287"/>
      <c r="AD99" s="287"/>
      <c r="AE99" s="287"/>
      <c r="AF99" s="287"/>
      <c r="AG99" s="287"/>
      <c r="AH99" s="287"/>
      <c r="AI99" s="287"/>
      <c r="AJ99" s="557"/>
      <c r="AK99" s="579"/>
    </row>
    <row r="100" spans="1:53" s="125" customFormat="1" ht="15" customHeight="1">
      <c r="A100" s="168" t="s">
        <v>345</v>
      </c>
      <c r="B100" s="216"/>
      <c r="C100" s="216"/>
      <c r="D100" s="216"/>
      <c r="E100" s="216"/>
      <c r="F100" s="216"/>
      <c r="G100" s="216"/>
      <c r="H100" s="216"/>
      <c r="I100" s="216"/>
      <c r="J100" s="216"/>
      <c r="K100" s="216"/>
      <c r="L100" s="216"/>
      <c r="M100" s="216"/>
      <c r="N100" s="216"/>
      <c r="O100" s="216"/>
      <c r="P100" s="216"/>
      <c r="Q100" s="216"/>
      <c r="R100" s="216"/>
      <c r="S100" s="216"/>
      <c r="T100" s="216"/>
      <c r="U100" s="216"/>
      <c r="V100" s="216"/>
      <c r="W100" s="216"/>
      <c r="X100" s="216"/>
      <c r="Y100" s="216"/>
      <c r="Z100" s="216"/>
      <c r="AA100" s="216"/>
      <c r="AB100" s="216"/>
      <c r="AC100" s="216"/>
      <c r="AD100" s="216"/>
      <c r="AE100" s="216"/>
      <c r="AF100" s="216"/>
      <c r="AG100" s="518"/>
      <c r="AH100" s="519"/>
      <c r="AI100" s="531" t="s">
        <v>197</v>
      </c>
      <c r="AJ100" s="519"/>
      <c r="AK100" s="580"/>
      <c r="AL100" s="125"/>
      <c r="AN100" s="124"/>
      <c r="AO100" s="124"/>
      <c r="AP100" s="124"/>
      <c r="AQ100" s="124"/>
      <c r="AR100" s="124"/>
      <c r="AS100" s="124"/>
      <c r="AT100" s="124"/>
      <c r="AU100" s="592"/>
      <c r="AV100" s="124"/>
      <c r="AW100" s="124"/>
      <c r="AX100" s="124"/>
      <c r="AY100" s="124"/>
      <c r="AZ100" s="124"/>
      <c r="BA100" s="124"/>
    </row>
    <row r="101" spans="1:53" ht="11.25" customHeight="1">
      <c r="A101" s="169"/>
      <c r="B101" s="128"/>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U101" s="592"/>
    </row>
    <row r="102" spans="1:53" ht="15" customHeight="1">
      <c r="A102" s="161" t="s">
        <v>391</v>
      </c>
      <c r="B102" s="217"/>
      <c r="C102" s="217"/>
      <c r="D102" s="217"/>
      <c r="E102" s="217"/>
      <c r="F102" s="217"/>
      <c r="G102" s="217"/>
      <c r="H102" s="217"/>
      <c r="I102" s="217"/>
      <c r="J102" s="217"/>
      <c r="K102" s="217"/>
      <c r="L102" s="217"/>
      <c r="M102" s="217"/>
      <c r="N102" s="217"/>
      <c r="O102" s="217"/>
      <c r="P102" s="217"/>
      <c r="Q102" s="386"/>
      <c r="R102" s="386"/>
      <c r="S102" s="386"/>
      <c r="T102" s="386"/>
      <c r="U102" s="386"/>
      <c r="V102" s="386"/>
      <c r="W102" s="386"/>
      <c r="X102" s="386"/>
      <c r="Y102" s="386"/>
      <c r="Z102" s="386"/>
      <c r="AA102" s="386"/>
      <c r="AB102" s="386"/>
      <c r="AC102" s="386"/>
      <c r="AD102" s="386"/>
      <c r="AE102" s="386"/>
      <c r="AF102" s="386"/>
      <c r="AG102" s="386"/>
      <c r="AH102" s="520"/>
      <c r="AI102" s="532"/>
      <c r="AJ102" s="202"/>
      <c r="AV102" s="592"/>
    </row>
    <row r="103" spans="1:53" s="125" customFormat="1" ht="45" customHeight="1">
      <c r="A103" s="170"/>
      <c r="B103" s="218"/>
      <c r="C103" s="218"/>
      <c r="D103" s="218"/>
      <c r="E103" s="218"/>
      <c r="F103" s="218"/>
      <c r="G103" s="218"/>
      <c r="H103" s="218"/>
      <c r="I103" s="218"/>
      <c r="J103" s="218"/>
      <c r="K103" s="218"/>
      <c r="L103" s="218"/>
      <c r="M103" s="218"/>
      <c r="N103" s="218"/>
      <c r="O103" s="218"/>
      <c r="P103" s="218"/>
      <c r="Q103" s="218"/>
      <c r="R103" s="218"/>
      <c r="S103" s="218"/>
      <c r="T103" s="218"/>
      <c r="U103" s="218"/>
      <c r="V103" s="218"/>
      <c r="W103" s="218"/>
      <c r="X103" s="218"/>
      <c r="Y103" s="218"/>
      <c r="Z103" s="218"/>
      <c r="AA103" s="218"/>
      <c r="AB103" s="218"/>
      <c r="AC103" s="218"/>
      <c r="AD103" s="218"/>
      <c r="AE103" s="218"/>
      <c r="AF103" s="218"/>
      <c r="AG103" s="218"/>
      <c r="AH103" s="218"/>
      <c r="AI103" s="218"/>
      <c r="AJ103" s="218"/>
      <c r="AK103" s="549"/>
      <c r="AL103" s="588"/>
      <c r="AM103" s="588"/>
      <c r="AN103" s="588"/>
      <c r="AO103" s="599"/>
      <c r="AP103" s="599"/>
      <c r="AQ103" s="599"/>
      <c r="AR103" s="599"/>
      <c r="AS103" s="599"/>
      <c r="AT103" s="599"/>
      <c r="AU103" s="599"/>
      <c r="AV103" s="599"/>
      <c r="AW103" s="599"/>
      <c r="AX103" s="599"/>
      <c r="AY103" s="605"/>
    </row>
    <row r="104" spans="1:53" s="125" customFormat="1" ht="6" customHeight="1">
      <c r="A104" s="137"/>
      <c r="B104" s="21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c r="AL104" s="588"/>
      <c r="AM104" s="588"/>
      <c r="AN104" s="588"/>
      <c r="AO104" s="599"/>
      <c r="AP104" s="599"/>
      <c r="AQ104" s="599"/>
      <c r="AR104" s="599"/>
      <c r="AS104" s="599"/>
      <c r="AT104" s="599"/>
      <c r="AU104" s="599"/>
      <c r="AV104" s="599"/>
      <c r="AW104" s="599"/>
      <c r="AX104" s="599"/>
      <c r="AY104" s="605"/>
    </row>
    <row r="105" spans="1:53" s="125" customFormat="1" ht="12">
      <c r="A105" s="171" t="s">
        <v>78</v>
      </c>
      <c r="B105" s="220" t="s">
        <v>86</v>
      </c>
      <c r="C105" s="137"/>
      <c r="D105" s="154"/>
      <c r="E105" s="137"/>
      <c r="F105" s="137"/>
      <c r="G105" s="154"/>
      <c r="H105" s="154"/>
      <c r="I105" s="154"/>
      <c r="J105" s="154"/>
      <c r="K105" s="154"/>
      <c r="L105" s="154"/>
      <c r="M105" s="154"/>
      <c r="N105" s="154"/>
      <c r="O105" s="154"/>
      <c r="P105" s="154"/>
      <c r="Q105" s="154"/>
      <c r="R105" s="154"/>
      <c r="S105" s="154"/>
      <c r="T105" s="154"/>
      <c r="U105" s="154"/>
      <c r="V105" s="154"/>
      <c r="W105" s="154"/>
      <c r="X105" s="154"/>
      <c r="Y105" s="154"/>
      <c r="Z105" s="154"/>
      <c r="AA105" s="154"/>
      <c r="AB105" s="154"/>
      <c r="AC105" s="154"/>
      <c r="AD105" s="154"/>
      <c r="AE105" s="154"/>
      <c r="AF105" s="154"/>
      <c r="AG105" s="154"/>
      <c r="AH105" s="154"/>
      <c r="AI105" s="154"/>
      <c r="AJ105" s="311"/>
      <c r="AU105" s="600"/>
    </row>
    <row r="106" spans="1:53" ht="22.5" customHeight="1">
      <c r="A106" s="156" t="s">
        <v>78</v>
      </c>
      <c r="B106" s="202" t="s">
        <v>370</v>
      </c>
      <c r="C106" s="202"/>
      <c r="D106" s="202"/>
      <c r="E106" s="202"/>
      <c r="F106" s="202"/>
      <c r="G106" s="202"/>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2"/>
      <c r="AE106" s="202"/>
      <c r="AF106" s="202"/>
      <c r="AG106" s="202"/>
      <c r="AH106" s="202"/>
      <c r="AI106" s="202"/>
      <c r="AJ106" s="202"/>
      <c r="AU106" s="592"/>
    </row>
    <row r="107" spans="1:53" s="125" customFormat="1" ht="9.75" customHeight="1">
      <c r="A107" s="137"/>
      <c r="B107" s="221"/>
      <c r="C107" s="221"/>
      <c r="D107" s="221"/>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523"/>
      <c r="AL107" s="588"/>
      <c r="AM107" s="588"/>
      <c r="AN107" s="588"/>
      <c r="AO107" s="599"/>
      <c r="AP107" s="599"/>
      <c r="AQ107" s="599"/>
      <c r="AR107" s="599"/>
      <c r="AS107" s="599"/>
      <c r="AT107" s="599"/>
      <c r="AU107" s="599"/>
      <c r="AV107" s="599"/>
      <c r="AW107" s="599"/>
      <c r="AX107" s="599"/>
      <c r="AY107" s="605"/>
    </row>
    <row r="108" spans="1:53" ht="7.5" customHeight="1">
      <c r="A108" s="172"/>
      <c r="B108" s="222"/>
      <c r="C108" s="243"/>
      <c r="D108" s="243"/>
      <c r="E108" s="243"/>
      <c r="F108" s="243"/>
      <c r="G108" s="243"/>
      <c r="H108" s="243"/>
      <c r="I108" s="243"/>
      <c r="J108" s="243"/>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558"/>
      <c r="AV108" s="592"/>
    </row>
    <row r="109" spans="1:53" ht="25.5" customHeight="1">
      <c r="A109" s="173" t="s">
        <v>176</v>
      </c>
      <c r="B109" s="223" t="s">
        <v>178</v>
      </c>
      <c r="C109" s="223"/>
      <c r="D109" s="223"/>
      <c r="E109" s="223"/>
      <c r="F109" s="223"/>
      <c r="G109" s="223"/>
      <c r="H109" s="223"/>
      <c r="I109" s="223"/>
      <c r="J109" s="223"/>
      <c r="K109" s="223"/>
      <c r="L109" s="223"/>
      <c r="M109" s="223"/>
      <c r="N109" s="223"/>
      <c r="O109" s="223"/>
      <c r="P109" s="223"/>
      <c r="Q109" s="223"/>
      <c r="R109" s="223"/>
      <c r="S109" s="223"/>
      <c r="T109" s="223"/>
      <c r="U109" s="223"/>
      <c r="V109" s="223"/>
      <c r="W109" s="223"/>
      <c r="X109" s="223"/>
      <c r="Y109" s="223"/>
      <c r="Z109" s="223"/>
      <c r="AA109" s="223"/>
      <c r="AB109" s="223"/>
      <c r="AC109" s="223"/>
      <c r="AD109" s="223"/>
      <c r="AE109" s="223"/>
      <c r="AF109" s="223"/>
      <c r="AG109" s="223"/>
      <c r="AH109" s="223"/>
      <c r="AI109" s="223"/>
      <c r="AJ109" s="559"/>
    </row>
    <row r="110" spans="1:53" ht="7.5" customHeight="1">
      <c r="A110" s="173"/>
      <c r="B110" s="224"/>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559"/>
    </row>
    <row r="111" spans="1:53" s="127" customFormat="1" ht="19.5" customHeight="1">
      <c r="A111" s="174"/>
      <c r="B111" s="225"/>
      <c r="C111" s="244" t="s">
        <v>61</v>
      </c>
      <c r="D111" s="244"/>
      <c r="E111" s="269"/>
      <c r="F111" s="288"/>
      <c r="G111" s="244" t="s">
        <v>12</v>
      </c>
      <c r="H111" s="269"/>
      <c r="I111" s="288"/>
      <c r="J111" s="244" t="s">
        <v>7</v>
      </c>
      <c r="K111" s="269"/>
      <c r="L111" s="288"/>
      <c r="M111" s="244" t="s">
        <v>23</v>
      </c>
      <c r="N111" s="226"/>
      <c r="O111" s="226"/>
      <c r="P111" s="226"/>
      <c r="Q111" s="387"/>
      <c r="R111" s="393" t="s">
        <v>66</v>
      </c>
      <c r="S111" s="393"/>
      <c r="T111" s="393"/>
      <c r="U111" s="393"/>
      <c r="V111" s="393"/>
      <c r="W111" s="448" t="s">
        <v>9</v>
      </c>
      <c r="X111" s="448"/>
      <c r="Y111" s="448"/>
      <c r="Z111" s="448"/>
      <c r="AA111" s="448"/>
      <c r="AB111" s="448"/>
      <c r="AC111" s="448"/>
      <c r="AD111" s="448"/>
      <c r="AE111" s="448"/>
      <c r="AF111" s="448"/>
      <c r="AG111" s="448"/>
      <c r="AH111" s="448"/>
      <c r="AI111" s="533"/>
      <c r="AJ111" s="560"/>
    </row>
    <row r="112" spans="1:53" s="127" customFormat="1" ht="19.5" customHeight="1">
      <c r="A112" s="174"/>
      <c r="B112" s="226"/>
      <c r="C112" s="244"/>
      <c r="D112" s="244"/>
      <c r="E112" s="244"/>
      <c r="F112" s="244"/>
      <c r="G112" s="244"/>
      <c r="H112" s="244"/>
      <c r="I112" s="244"/>
      <c r="J112" s="244"/>
      <c r="K112" s="244"/>
      <c r="L112" s="244"/>
      <c r="M112" s="244"/>
      <c r="N112" s="244"/>
      <c r="O112" s="244"/>
      <c r="P112" s="226"/>
      <c r="Q112" s="387"/>
      <c r="R112" s="393" t="s">
        <v>68</v>
      </c>
      <c r="S112" s="393"/>
      <c r="T112" s="393"/>
      <c r="U112" s="393"/>
      <c r="V112" s="393"/>
      <c r="W112" s="449"/>
      <c r="X112" s="449"/>
      <c r="Y112" s="449"/>
      <c r="Z112" s="449"/>
      <c r="AA112" s="449"/>
      <c r="AB112" s="449"/>
      <c r="AC112" s="449"/>
      <c r="AD112" s="449"/>
      <c r="AE112" s="449"/>
      <c r="AF112" s="449"/>
      <c r="AG112" s="449"/>
      <c r="AH112" s="449"/>
      <c r="AI112" s="534"/>
      <c r="AJ112" s="560"/>
    </row>
    <row r="113" spans="1:36" ht="7.5" customHeight="1">
      <c r="A113" s="141"/>
      <c r="B113" s="227"/>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c r="AE113" s="188"/>
      <c r="AF113" s="188"/>
      <c r="AG113" s="188"/>
      <c r="AH113" s="188"/>
      <c r="AI113" s="188"/>
      <c r="AJ113" s="561"/>
    </row>
    <row r="114" spans="1:36" ht="17.25">
      <c r="A114" s="175"/>
      <c r="B114" s="228"/>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506"/>
      <c r="AF114" s="175"/>
      <c r="AG114" s="175"/>
      <c r="AH114" s="175"/>
      <c r="AI114" s="175"/>
      <c r="AJ114" s="175"/>
    </row>
    <row r="115" spans="1:36">
      <c r="A115" s="176"/>
      <c r="B115" s="175" t="s">
        <v>42</v>
      </c>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row>
    <row r="116" spans="1:36">
      <c r="A116" s="176"/>
      <c r="B116" s="176"/>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row>
    <row r="117" spans="1:36">
      <c r="A117" s="176"/>
      <c r="B117" s="176"/>
      <c r="C117" s="176"/>
      <c r="D117" s="176"/>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c r="AA117" s="176"/>
      <c r="AB117" s="176"/>
      <c r="AC117" s="176"/>
      <c r="AD117" s="176"/>
      <c r="AE117" s="176"/>
      <c r="AF117" s="176"/>
      <c r="AG117" s="176"/>
      <c r="AH117" s="176"/>
      <c r="AI117" s="176"/>
      <c r="AJ117" s="176"/>
    </row>
    <row r="118" spans="1:36">
      <c r="A118" s="176"/>
      <c r="B118" s="176"/>
      <c r="C118" s="176"/>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row>
    <row r="119" spans="1:36">
      <c r="A119" s="176"/>
      <c r="B119" s="176"/>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row>
    <row r="120" spans="1:36">
      <c r="A120" s="176"/>
      <c r="B120" s="176"/>
      <c r="C120" s="176"/>
      <c r="D120" s="176"/>
      <c r="E120" s="176"/>
      <c r="F120" s="176"/>
      <c r="G120" s="176"/>
      <c r="H120" s="176"/>
      <c r="I120" s="176"/>
      <c r="J120" s="176"/>
      <c r="K120" s="176"/>
      <c r="L120" s="176"/>
      <c r="M120" s="176"/>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row>
    <row r="121" spans="1:36">
      <c r="A121" s="176"/>
      <c r="B121" s="176"/>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c r="AJ121" s="176"/>
    </row>
    <row r="122" spans="1:36">
      <c r="A122" s="176"/>
      <c r="B122" s="176"/>
      <c r="C122" s="176"/>
      <c r="D122" s="176"/>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row>
    <row r="123" spans="1:36">
      <c r="A123" s="176"/>
      <c r="B123" s="176"/>
      <c r="C123" s="176"/>
      <c r="D123" s="176"/>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c r="AA123" s="176"/>
      <c r="AB123" s="176"/>
      <c r="AC123" s="176"/>
      <c r="AD123" s="176"/>
      <c r="AE123" s="176"/>
      <c r="AF123" s="176"/>
      <c r="AG123" s="176"/>
      <c r="AH123" s="176"/>
      <c r="AI123" s="176"/>
      <c r="AJ123" s="176"/>
    </row>
    <row r="124" spans="1:36">
      <c r="A124" s="176"/>
      <c r="B124" s="176"/>
      <c r="C124" s="176"/>
      <c r="D124" s="176"/>
      <c r="E124" s="176"/>
      <c r="F124" s="176"/>
      <c r="G124" s="176"/>
      <c r="H124" s="176"/>
      <c r="I124" s="176"/>
      <c r="J124" s="176"/>
      <c r="K124" s="176"/>
      <c r="L124" s="176"/>
      <c r="M124" s="176"/>
      <c r="N124" s="176"/>
      <c r="O124" s="176"/>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6"/>
    </row>
    <row r="125" spans="1:36">
      <c r="A125" s="176"/>
      <c r="B125" s="176"/>
      <c r="C125" s="176"/>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c r="AA125" s="176"/>
      <c r="AB125" s="176"/>
      <c r="AC125" s="176"/>
      <c r="AD125" s="176"/>
      <c r="AE125" s="176"/>
      <c r="AF125" s="176"/>
      <c r="AG125" s="176"/>
      <c r="AH125" s="176"/>
      <c r="AI125" s="176"/>
      <c r="AJ125" s="176"/>
    </row>
    <row r="126" spans="1:36">
      <c r="A126" s="176"/>
      <c r="B126" s="176"/>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6"/>
    </row>
    <row r="127" spans="1:36">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H127" s="176"/>
      <c r="AI127" s="176"/>
      <c r="AJ127" s="176"/>
    </row>
    <row r="128" spans="1:36">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H128" s="176"/>
      <c r="AI128" s="176"/>
      <c r="AJ128" s="176"/>
    </row>
    <row r="129" spans="1:36">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6"/>
    </row>
    <row r="130" spans="1:36">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row>
    <row r="131" spans="1:36">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row>
    <row r="132" spans="1:36">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6"/>
    </row>
    <row r="133" spans="1:36">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row>
    <row r="134" spans="1:36">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row>
    <row r="135" spans="1:36">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H135" s="176"/>
      <c r="AI135" s="176"/>
      <c r="AJ135" s="176"/>
    </row>
    <row r="136" spans="1:36">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H136" s="176"/>
      <c r="AI136" s="176"/>
      <c r="AJ136" s="176"/>
    </row>
    <row r="137" spans="1:36">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H137" s="176"/>
      <c r="AI137" s="176"/>
      <c r="AJ137" s="176"/>
    </row>
    <row r="138" spans="1:36">
      <c r="A138" s="176"/>
      <c r="B138" s="176"/>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H138" s="176"/>
      <c r="AI138" s="176"/>
      <c r="AJ138" s="176"/>
    </row>
    <row r="139" spans="1:36">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H139" s="176"/>
      <c r="AI139" s="176"/>
      <c r="AJ139" s="176"/>
    </row>
    <row r="140" spans="1:36">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row>
    <row r="141" spans="1:36">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row>
    <row r="142" spans="1:36">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row>
    <row r="143" spans="1:36">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row>
    <row r="144" spans="1:36">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row>
    <row r="145" spans="1:36">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row>
    <row r="146" spans="1:36">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H146" s="176"/>
      <c r="AI146" s="176"/>
      <c r="AJ146" s="176"/>
    </row>
    <row r="147" spans="1:36">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row>
    <row r="148" spans="1:36">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H148" s="176"/>
      <c r="AI148" s="176"/>
      <c r="AJ148" s="176"/>
    </row>
    <row r="149" spans="1:36">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row>
    <row r="150" spans="1:36">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6"/>
    </row>
    <row r="151" spans="1:36">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c r="AH151" s="176"/>
      <c r="AI151" s="176"/>
      <c r="AJ151" s="176"/>
    </row>
    <row r="152" spans="1:36">
      <c r="A152" s="176"/>
      <c r="B152" s="176"/>
      <c r="C152" s="176"/>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row>
    <row r="153" spans="1:36">
      <c r="A153" s="176"/>
      <c r="B153" s="176"/>
      <c r="C153" s="176"/>
      <c r="D153" s="176"/>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c r="AA153" s="176"/>
      <c r="AB153" s="176"/>
      <c r="AC153" s="176"/>
      <c r="AD153" s="176"/>
      <c r="AE153" s="176"/>
      <c r="AF153" s="176"/>
      <c r="AG153" s="176"/>
      <c r="AH153" s="176"/>
      <c r="AI153" s="176"/>
      <c r="AJ153" s="176"/>
    </row>
    <row r="154" spans="1:36">
      <c r="A154" s="176"/>
      <c r="B154" s="176"/>
      <c r="C154" s="176"/>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c r="AA154" s="176"/>
      <c r="AB154" s="176"/>
      <c r="AC154" s="176"/>
      <c r="AD154" s="176"/>
      <c r="AE154" s="176"/>
      <c r="AF154" s="176"/>
      <c r="AG154" s="176"/>
      <c r="AH154" s="176"/>
      <c r="AI154" s="176"/>
      <c r="AJ154" s="176"/>
    </row>
    <row r="155" spans="1:36">
      <c r="A155" s="176"/>
      <c r="B155" s="176"/>
      <c r="C155" s="176"/>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row>
    <row r="156" spans="1:36">
      <c r="A156" s="176"/>
      <c r="B156" s="176"/>
      <c r="C156" s="176"/>
      <c r="D156" s="176"/>
      <c r="E156" s="176"/>
      <c r="F156" s="176"/>
      <c r="G156" s="176"/>
      <c r="H156" s="176"/>
      <c r="I156" s="176"/>
      <c r="J156" s="176"/>
      <c r="K156" s="176"/>
      <c r="L156" s="176"/>
      <c r="M156" s="176"/>
      <c r="N156" s="176"/>
      <c r="O156" s="176"/>
      <c r="P156" s="176"/>
      <c r="Q156" s="176"/>
      <c r="R156" s="176"/>
      <c r="S156" s="176"/>
      <c r="T156" s="176"/>
      <c r="U156" s="176"/>
      <c r="V156" s="176"/>
      <c r="W156" s="176"/>
      <c r="X156" s="176"/>
      <c r="Y156" s="176"/>
      <c r="Z156" s="176"/>
      <c r="AA156" s="176"/>
      <c r="AB156" s="176"/>
      <c r="AC156" s="176"/>
      <c r="AD156" s="176"/>
      <c r="AE156" s="176"/>
      <c r="AF156" s="176"/>
      <c r="AG156" s="176"/>
      <c r="AH156" s="176"/>
      <c r="AI156" s="176"/>
      <c r="AJ156" s="176"/>
    </row>
    <row r="157" spans="1:36">
      <c r="A157" s="176"/>
      <c r="B157" s="176"/>
      <c r="C157" s="176"/>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176"/>
      <c r="AE157" s="176"/>
      <c r="AF157" s="176"/>
      <c r="AG157" s="176"/>
      <c r="AH157" s="176"/>
      <c r="AI157" s="176"/>
      <c r="AJ157" s="176"/>
    </row>
    <row r="158" spans="1:36">
      <c r="A158" s="176"/>
      <c r="B158" s="176"/>
      <c r="C158" s="176"/>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c r="AA158" s="176"/>
      <c r="AB158" s="176"/>
      <c r="AC158" s="176"/>
      <c r="AD158" s="176"/>
      <c r="AE158" s="176"/>
      <c r="AF158" s="176"/>
      <c r="AG158" s="176"/>
      <c r="AH158" s="176"/>
      <c r="AI158" s="176"/>
      <c r="AJ158" s="176"/>
    </row>
    <row r="159" spans="1:36">
      <c r="A159" s="176"/>
      <c r="B159" s="176"/>
      <c r="C159" s="176"/>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c r="AA159" s="176"/>
      <c r="AB159" s="176"/>
      <c r="AC159" s="176"/>
      <c r="AD159" s="176"/>
      <c r="AE159" s="176"/>
      <c r="AF159" s="176"/>
      <c r="AG159" s="176"/>
      <c r="AH159" s="176"/>
      <c r="AI159" s="176"/>
      <c r="AJ159" s="176"/>
    </row>
    <row r="160" spans="1:36">
      <c r="A160" s="176"/>
      <c r="B160" s="176"/>
      <c r="C160" s="176"/>
      <c r="D160" s="176"/>
      <c r="E160" s="176"/>
      <c r="F160" s="176"/>
      <c r="G160" s="176"/>
      <c r="H160" s="176"/>
      <c r="I160" s="176"/>
      <c r="J160" s="176"/>
      <c r="K160" s="176"/>
      <c r="L160" s="176"/>
      <c r="M160" s="176"/>
      <c r="N160" s="176"/>
      <c r="O160" s="176"/>
      <c r="P160" s="176"/>
      <c r="Q160" s="176"/>
      <c r="R160" s="176"/>
      <c r="S160" s="176"/>
      <c r="T160" s="176"/>
      <c r="U160" s="176"/>
      <c r="V160" s="176"/>
      <c r="W160" s="176"/>
      <c r="X160" s="176"/>
      <c r="Y160" s="176"/>
      <c r="Z160" s="176"/>
      <c r="AA160" s="176"/>
      <c r="AB160" s="176"/>
      <c r="AC160" s="176"/>
      <c r="AD160" s="176"/>
      <c r="AE160" s="176"/>
      <c r="AF160" s="176"/>
      <c r="AG160" s="176"/>
      <c r="AH160" s="176"/>
      <c r="AI160" s="176"/>
      <c r="AJ160" s="176"/>
    </row>
    <row r="161" spans="1:36">
      <c r="A161" s="176"/>
      <c r="B161" s="176"/>
      <c r="C161" s="176"/>
      <c r="D161" s="176"/>
      <c r="E161" s="176"/>
      <c r="F161" s="176"/>
      <c r="G161" s="176"/>
      <c r="H161" s="176"/>
      <c r="I161" s="176"/>
      <c r="J161" s="176"/>
      <c r="K161" s="176"/>
      <c r="L161" s="176"/>
      <c r="M161" s="176"/>
      <c r="N161" s="176"/>
      <c r="O161" s="176"/>
      <c r="P161" s="176"/>
      <c r="Q161" s="176"/>
      <c r="R161" s="176"/>
      <c r="S161" s="176"/>
      <c r="T161" s="176"/>
      <c r="U161" s="176"/>
      <c r="V161" s="176"/>
      <c r="W161" s="176"/>
      <c r="X161" s="176"/>
      <c r="Y161" s="176"/>
      <c r="Z161" s="176"/>
      <c r="AA161" s="176"/>
      <c r="AB161" s="176"/>
      <c r="AC161" s="176"/>
      <c r="AD161" s="176"/>
      <c r="AE161" s="176"/>
      <c r="AF161" s="176"/>
      <c r="AG161" s="176"/>
      <c r="AH161" s="176"/>
      <c r="AI161" s="176"/>
      <c r="AJ161" s="176"/>
    </row>
    <row r="162" spans="1:36">
      <c r="A162" s="176"/>
      <c r="B162" s="176"/>
      <c r="C162" s="176"/>
      <c r="D162" s="176"/>
      <c r="E162" s="176"/>
      <c r="F162" s="176"/>
      <c r="G162" s="176"/>
      <c r="H162" s="176"/>
      <c r="I162" s="176"/>
      <c r="J162" s="176"/>
      <c r="K162" s="176"/>
      <c r="L162" s="176"/>
      <c r="M162" s="176"/>
      <c r="N162" s="176"/>
      <c r="O162" s="176"/>
      <c r="P162" s="176"/>
      <c r="Q162" s="176"/>
      <c r="R162" s="176"/>
      <c r="S162" s="176"/>
      <c r="T162" s="176"/>
      <c r="U162" s="176"/>
      <c r="V162" s="176"/>
      <c r="W162" s="176"/>
      <c r="X162" s="176"/>
      <c r="Y162" s="176"/>
      <c r="Z162" s="176"/>
      <c r="AA162" s="176"/>
      <c r="AB162" s="176"/>
      <c r="AC162" s="176"/>
      <c r="AD162" s="176"/>
      <c r="AE162" s="176"/>
      <c r="AF162" s="176"/>
      <c r="AG162" s="176"/>
      <c r="AH162" s="176"/>
      <c r="AI162" s="176"/>
      <c r="AJ162" s="176"/>
    </row>
    <row r="163" spans="1:36">
      <c r="A163" s="176"/>
      <c r="B163" s="176"/>
      <c r="C163" s="176"/>
      <c r="D163" s="176"/>
      <c r="E163" s="176"/>
      <c r="F163" s="176"/>
      <c r="G163" s="176"/>
      <c r="H163" s="176"/>
      <c r="I163" s="176"/>
      <c r="J163" s="176"/>
      <c r="K163" s="176"/>
      <c r="L163" s="176"/>
      <c r="M163" s="176"/>
      <c r="N163" s="176"/>
      <c r="O163" s="176"/>
      <c r="P163" s="176"/>
      <c r="Q163" s="176"/>
      <c r="R163" s="176"/>
      <c r="S163" s="176"/>
      <c r="T163" s="176"/>
      <c r="U163" s="176"/>
      <c r="V163" s="176"/>
      <c r="W163" s="176"/>
      <c r="X163" s="176"/>
      <c r="Y163" s="176"/>
      <c r="Z163" s="176"/>
      <c r="AA163" s="176"/>
      <c r="AB163" s="176"/>
      <c r="AC163" s="176"/>
      <c r="AD163" s="176"/>
      <c r="AE163" s="176"/>
      <c r="AF163" s="176"/>
      <c r="AG163" s="176"/>
      <c r="AH163" s="176"/>
      <c r="AI163" s="176"/>
      <c r="AJ163" s="176"/>
    </row>
    <row r="164" spans="1:36">
      <c r="A164" s="176"/>
      <c r="B164" s="176"/>
      <c r="C164" s="176"/>
      <c r="D164" s="176"/>
      <c r="E164" s="176"/>
      <c r="F164" s="176"/>
      <c r="G164" s="176"/>
      <c r="H164" s="176"/>
      <c r="I164" s="176"/>
      <c r="J164" s="176"/>
      <c r="K164" s="176"/>
      <c r="L164" s="176"/>
      <c r="M164" s="176"/>
      <c r="N164" s="176"/>
      <c r="O164" s="176"/>
      <c r="P164" s="176"/>
      <c r="Q164" s="176"/>
      <c r="R164" s="176"/>
      <c r="S164" s="176"/>
      <c r="T164" s="176"/>
      <c r="U164" s="176"/>
      <c r="V164" s="176"/>
      <c r="W164" s="176"/>
      <c r="X164" s="176"/>
      <c r="Y164" s="176"/>
      <c r="Z164" s="176"/>
      <c r="AA164" s="176"/>
      <c r="AB164" s="176"/>
      <c r="AC164" s="176"/>
      <c r="AD164" s="176"/>
      <c r="AE164" s="176"/>
      <c r="AF164" s="176"/>
      <c r="AG164" s="176"/>
      <c r="AH164" s="176"/>
      <c r="AI164" s="176"/>
      <c r="AJ164" s="176"/>
    </row>
    <row r="165" spans="1:36">
      <c r="A165" s="176"/>
      <c r="B165" s="176"/>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row>
    <row r="166" spans="1:36">
      <c r="A166" s="176"/>
      <c r="B166" s="176"/>
      <c r="C166" s="176"/>
      <c r="D166" s="176"/>
      <c r="E166" s="176"/>
      <c r="F166" s="176"/>
      <c r="G166" s="176"/>
      <c r="H166" s="176"/>
      <c r="I166" s="176"/>
      <c r="J166" s="176"/>
      <c r="K166" s="176"/>
      <c r="L166" s="176"/>
      <c r="M166" s="176"/>
      <c r="N166" s="176"/>
      <c r="O166" s="176"/>
      <c r="P166" s="176"/>
      <c r="Q166" s="176"/>
      <c r="R166" s="176"/>
      <c r="S166" s="176"/>
      <c r="T166" s="176"/>
      <c r="U166" s="176"/>
      <c r="V166" s="176"/>
      <c r="W166" s="176"/>
      <c r="X166" s="176"/>
      <c r="Y166" s="176"/>
      <c r="Z166" s="176"/>
      <c r="AA166" s="176"/>
      <c r="AB166" s="176"/>
      <c r="AC166" s="176"/>
      <c r="AD166" s="176"/>
      <c r="AE166" s="176"/>
      <c r="AF166" s="176"/>
      <c r="AG166" s="176"/>
      <c r="AH166" s="176"/>
      <c r="AI166" s="176"/>
      <c r="AJ166" s="176"/>
    </row>
    <row r="167" spans="1:36">
      <c r="A167" s="176"/>
      <c r="B167" s="176"/>
      <c r="C167" s="176"/>
      <c r="D167" s="176"/>
      <c r="E167" s="176"/>
      <c r="F167" s="176"/>
      <c r="G167" s="176"/>
      <c r="H167" s="176"/>
      <c r="I167" s="176"/>
      <c r="J167" s="176"/>
      <c r="K167" s="176"/>
      <c r="L167" s="176"/>
      <c r="M167" s="176"/>
      <c r="N167" s="176"/>
      <c r="O167" s="176"/>
      <c r="P167" s="176"/>
      <c r="Q167" s="176"/>
      <c r="R167" s="176"/>
      <c r="S167" s="176"/>
      <c r="T167" s="176"/>
      <c r="U167" s="176"/>
      <c r="V167" s="176"/>
      <c r="W167" s="176"/>
      <c r="X167" s="176"/>
      <c r="Y167" s="176"/>
      <c r="Z167" s="176"/>
      <c r="AA167" s="176"/>
      <c r="AB167" s="176"/>
      <c r="AC167" s="176"/>
      <c r="AD167" s="176"/>
      <c r="AE167" s="176"/>
      <c r="AF167" s="176"/>
      <c r="AG167" s="176"/>
      <c r="AH167" s="176"/>
      <c r="AI167" s="176"/>
      <c r="AJ167" s="176"/>
    </row>
    <row r="168" spans="1:36">
      <c r="A168" s="176"/>
      <c r="B168" s="176"/>
      <c r="C168" s="176"/>
      <c r="D168" s="176"/>
      <c r="E168" s="176"/>
      <c r="F168" s="176"/>
      <c r="G168" s="176"/>
      <c r="H168" s="176"/>
      <c r="I168" s="176"/>
      <c r="J168" s="176"/>
      <c r="K168" s="176"/>
      <c r="L168" s="176"/>
      <c r="M168" s="176"/>
      <c r="N168" s="176"/>
      <c r="O168" s="176"/>
      <c r="P168" s="176"/>
      <c r="Q168" s="176"/>
      <c r="R168" s="176"/>
      <c r="S168" s="176"/>
      <c r="T168" s="176"/>
      <c r="U168" s="176"/>
      <c r="V168" s="176"/>
      <c r="W168" s="176"/>
      <c r="X168" s="176"/>
      <c r="Y168" s="176"/>
      <c r="Z168" s="176"/>
      <c r="AA168" s="176"/>
      <c r="AB168" s="176"/>
      <c r="AC168" s="176"/>
      <c r="AD168" s="176"/>
      <c r="AE168" s="176"/>
      <c r="AF168" s="176"/>
      <c r="AG168" s="176"/>
      <c r="AH168" s="176"/>
      <c r="AI168" s="176"/>
      <c r="AJ168" s="176"/>
    </row>
    <row r="169" spans="1:36">
      <c r="A169" s="176"/>
      <c r="B169" s="176"/>
      <c r="C169" s="176"/>
      <c r="D169" s="176"/>
      <c r="E169" s="176"/>
      <c r="F169" s="176"/>
      <c r="G169" s="176"/>
      <c r="H169" s="176"/>
      <c r="I169" s="176"/>
      <c r="J169" s="176"/>
      <c r="K169" s="176"/>
      <c r="L169" s="176"/>
      <c r="M169" s="176"/>
      <c r="N169" s="176"/>
      <c r="O169" s="176"/>
      <c r="P169" s="176"/>
      <c r="Q169" s="176"/>
      <c r="R169" s="176"/>
      <c r="S169" s="176"/>
      <c r="T169" s="176"/>
      <c r="U169" s="176"/>
      <c r="V169" s="176"/>
      <c r="W169" s="176"/>
      <c r="X169" s="176"/>
      <c r="Y169" s="176"/>
      <c r="Z169" s="176"/>
      <c r="AA169" s="176"/>
      <c r="AB169" s="176"/>
      <c r="AC169" s="176"/>
      <c r="AD169" s="176"/>
      <c r="AE169" s="176"/>
      <c r="AF169" s="176"/>
      <c r="AG169" s="176"/>
      <c r="AH169" s="176"/>
      <c r="AI169" s="176"/>
      <c r="AJ169" s="176"/>
    </row>
    <row r="170" spans="1:36">
      <c r="A170" s="176"/>
      <c r="B170" s="176"/>
      <c r="C170" s="176"/>
      <c r="D170" s="176"/>
      <c r="E170" s="176"/>
      <c r="F170" s="176"/>
      <c r="G170" s="176"/>
      <c r="H170" s="176"/>
      <c r="I170" s="176"/>
      <c r="J170" s="176"/>
      <c r="K170" s="176"/>
      <c r="L170" s="176"/>
      <c r="M170" s="176"/>
      <c r="N170" s="176"/>
      <c r="O170" s="176"/>
      <c r="P170" s="176"/>
      <c r="Q170" s="176"/>
      <c r="R170" s="176"/>
      <c r="S170" s="176"/>
      <c r="T170" s="176"/>
      <c r="U170" s="176"/>
      <c r="V170" s="176"/>
      <c r="W170" s="176"/>
      <c r="X170" s="176"/>
      <c r="Y170" s="176"/>
      <c r="Z170" s="176"/>
      <c r="AA170" s="176"/>
      <c r="AB170" s="176"/>
      <c r="AC170" s="176"/>
      <c r="AD170" s="176"/>
      <c r="AE170" s="176"/>
      <c r="AF170" s="176"/>
      <c r="AG170" s="176"/>
      <c r="AH170" s="176"/>
      <c r="AI170" s="176"/>
      <c r="AJ170" s="176"/>
    </row>
    <row r="171" spans="1:36">
      <c r="A171" s="176"/>
      <c r="B171" s="176"/>
      <c r="C171" s="176"/>
      <c r="D171" s="176"/>
      <c r="E171" s="176"/>
      <c r="F171" s="176"/>
      <c r="G171" s="176"/>
      <c r="H171" s="176"/>
      <c r="I171" s="176"/>
      <c r="J171" s="176"/>
      <c r="K171" s="176"/>
      <c r="L171" s="176"/>
      <c r="M171" s="176"/>
      <c r="N171" s="176"/>
      <c r="O171" s="176"/>
      <c r="P171" s="176"/>
      <c r="Q171" s="176"/>
      <c r="R171" s="176"/>
      <c r="S171" s="176"/>
      <c r="T171" s="176"/>
      <c r="U171" s="176"/>
      <c r="V171" s="176"/>
      <c r="W171" s="176"/>
      <c r="X171" s="176"/>
      <c r="Y171" s="176"/>
      <c r="Z171" s="176"/>
      <c r="AA171" s="176"/>
      <c r="AB171" s="176"/>
      <c r="AC171" s="176"/>
      <c r="AD171" s="176"/>
      <c r="AE171" s="176"/>
      <c r="AF171" s="176"/>
      <c r="AG171" s="176"/>
      <c r="AH171" s="176"/>
      <c r="AI171" s="176"/>
      <c r="AJ171" s="176"/>
    </row>
    <row r="172" spans="1:36">
      <c r="A172" s="176"/>
      <c r="B172" s="176"/>
      <c r="C172" s="176"/>
      <c r="D172" s="176"/>
      <c r="E172" s="176"/>
      <c r="F172" s="176"/>
      <c r="G172" s="176"/>
      <c r="H172" s="176"/>
      <c r="I172" s="176"/>
      <c r="J172" s="176"/>
      <c r="K172" s="176"/>
      <c r="L172" s="176"/>
      <c r="M172" s="176"/>
      <c r="N172" s="176"/>
      <c r="O172" s="176"/>
      <c r="P172" s="176"/>
      <c r="Q172" s="176"/>
      <c r="R172" s="176"/>
      <c r="S172" s="176"/>
      <c r="T172" s="176"/>
      <c r="U172" s="176"/>
      <c r="V172" s="176"/>
      <c r="W172" s="176"/>
      <c r="X172" s="176"/>
      <c r="Y172" s="176"/>
      <c r="Z172" s="176"/>
      <c r="AA172" s="176"/>
      <c r="AB172" s="176"/>
      <c r="AC172" s="176"/>
      <c r="AD172" s="176"/>
      <c r="AE172" s="176"/>
      <c r="AF172" s="176"/>
      <c r="AG172" s="176"/>
      <c r="AH172" s="176"/>
      <c r="AI172" s="176"/>
      <c r="AJ172" s="176"/>
    </row>
    <row r="173" spans="1:36">
      <c r="A173" s="176"/>
      <c r="B173" s="176"/>
      <c r="C173" s="176"/>
      <c r="D173" s="176"/>
      <c r="E173" s="176"/>
      <c r="F173" s="176"/>
      <c r="G173" s="176"/>
      <c r="H173" s="176"/>
      <c r="I173" s="176"/>
      <c r="J173" s="176"/>
      <c r="K173" s="176"/>
      <c r="L173" s="176"/>
      <c r="M173" s="176"/>
      <c r="N173" s="176"/>
      <c r="O173" s="176"/>
      <c r="P173" s="176"/>
      <c r="Q173" s="176"/>
      <c r="R173" s="176"/>
      <c r="S173" s="176"/>
      <c r="T173" s="176"/>
      <c r="U173" s="176"/>
      <c r="V173" s="176"/>
      <c r="W173" s="176"/>
      <c r="X173" s="176"/>
      <c r="Y173" s="176"/>
      <c r="Z173" s="176"/>
      <c r="AA173" s="176"/>
      <c r="AB173" s="176"/>
      <c r="AC173" s="176"/>
      <c r="AD173" s="176"/>
      <c r="AE173" s="176"/>
      <c r="AF173" s="176"/>
      <c r="AG173" s="176"/>
      <c r="AH173" s="176"/>
      <c r="AI173" s="176"/>
      <c r="AJ173" s="176"/>
    </row>
    <row r="174" spans="1:36">
      <c r="A174" s="175"/>
      <c r="B174" s="176"/>
      <c r="C174" s="175"/>
      <c r="D174" s="175"/>
      <c r="E174" s="175"/>
      <c r="F174" s="175"/>
      <c r="G174" s="175"/>
      <c r="H174" s="175"/>
      <c r="I174" s="175"/>
      <c r="J174" s="175"/>
      <c r="K174" s="175"/>
      <c r="L174" s="175"/>
      <c r="M174" s="175"/>
      <c r="N174" s="175"/>
      <c r="O174" s="175"/>
      <c r="P174" s="175"/>
      <c r="Q174" s="175"/>
      <c r="R174" s="175"/>
      <c r="S174" s="175"/>
      <c r="T174" s="175"/>
      <c r="U174" s="175"/>
      <c r="V174" s="175"/>
      <c r="W174" s="175"/>
      <c r="X174" s="175"/>
      <c r="Y174" s="175"/>
      <c r="Z174" s="175"/>
      <c r="AA174" s="175"/>
      <c r="AB174" s="175"/>
      <c r="AC174" s="175"/>
      <c r="AD174" s="175"/>
      <c r="AE174" s="175"/>
      <c r="AF174" s="175"/>
      <c r="AG174" s="175"/>
      <c r="AH174" s="175"/>
      <c r="AI174" s="175"/>
      <c r="AJ174" s="175"/>
    </row>
    <row r="175" spans="1:36">
      <c r="A175" s="175"/>
      <c r="B175" s="175"/>
      <c r="C175" s="175"/>
      <c r="D175" s="175"/>
      <c r="E175" s="175"/>
      <c r="F175" s="175"/>
      <c r="G175" s="175"/>
      <c r="H175" s="175"/>
      <c r="I175" s="175"/>
      <c r="J175" s="175"/>
      <c r="K175" s="175"/>
      <c r="L175" s="175"/>
      <c r="M175" s="175"/>
      <c r="N175" s="175"/>
      <c r="O175" s="175"/>
      <c r="P175" s="175"/>
      <c r="Q175" s="175"/>
      <c r="R175" s="175"/>
      <c r="S175" s="175"/>
      <c r="T175" s="175"/>
      <c r="U175" s="175"/>
      <c r="V175" s="175"/>
      <c r="W175" s="175"/>
      <c r="X175" s="175"/>
      <c r="Y175" s="175"/>
      <c r="Z175" s="175"/>
      <c r="AA175" s="175"/>
      <c r="AB175" s="175"/>
      <c r="AC175" s="175"/>
      <c r="AD175" s="175"/>
      <c r="AE175" s="175"/>
      <c r="AF175" s="175"/>
      <c r="AG175" s="175"/>
      <c r="AH175" s="175"/>
      <c r="AI175" s="175"/>
      <c r="AJ175" s="175"/>
    </row>
    <row r="176" spans="1:36">
      <c r="B176" s="175"/>
    </row>
  </sheetData>
  <mergeCells count="172">
    <mergeCell ref="Y1:AB1"/>
    <mergeCell ref="AC1:AJ1"/>
    <mergeCell ref="B3:AK3"/>
    <mergeCell ref="V4:W4"/>
    <mergeCell ref="A8:F8"/>
    <mergeCell ref="G8:AJ8"/>
    <mergeCell ref="A9:F9"/>
    <mergeCell ref="G9:AJ9"/>
    <mergeCell ref="H10:L10"/>
    <mergeCell ref="G11:AJ11"/>
    <mergeCell ref="G12:AJ12"/>
    <mergeCell ref="A13:F13"/>
    <mergeCell ref="G13:AJ13"/>
    <mergeCell ref="A14:F14"/>
    <mergeCell ref="G14:AJ14"/>
    <mergeCell ref="A15:F15"/>
    <mergeCell ref="G15:J15"/>
    <mergeCell ref="K15:O15"/>
    <mergeCell ref="P15:S15"/>
    <mergeCell ref="T15:X15"/>
    <mergeCell ref="Y15:AB15"/>
    <mergeCell ref="AC15:AJ15"/>
    <mergeCell ref="B20:AK20"/>
    <mergeCell ref="A24:AL24"/>
    <mergeCell ref="A27:O27"/>
    <mergeCell ref="P27:U27"/>
    <mergeCell ref="W27:AB27"/>
    <mergeCell ref="AD27:AI27"/>
    <mergeCell ref="B28:C28"/>
    <mergeCell ref="D28:E28"/>
    <mergeCell ref="P28:U28"/>
    <mergeCell ref="W28:AB28"/>
    <mergeCell ref="AD28:AI28"/>
    <mergeCell ref="B29:O29"/>
    <mergeCell ref="P29:U29"/>
    <mergeCell ref="W29:AB29"/>
    <mergeCell ref="AD29:AI29"/>
    <mergeCell ref="B30:O30"/>
    <mergeCell ref="P30:U30"/>
    <mergeCell ref="W30:AB30"/>
    <mergeCell ref="AD30:AI30"/>
    <mergeCell ref="P31:U31"/>
    <mergeCell ref="W31:AB31"/>
    <mergeCell ref="AD31:AI31"/>
    <mergeCell ref="P32:V32"/>
    <mergeCell ref="W32:AB32"/>
    <mergeCell ref="AD32:AI32"/>
    <mergeCell ref="C33:O33"/>
    <mergeCell ref="P33:U33"/>
    <mergeCell ref="W33:AC33"/>
    <mergeCell ref="AD33:AI33"/>
    <mergeCell ref="C34:O34"/>
    <mergeCell ref="P34:U34"/>
    <mergeCell ref="W34:AB34"/>
    <mergeCell ref="AD34:AJ34"/>
    <mergeCell ref="B35:O35"/>
    <mergeCell ref="P35:U35"/>
    <mergeCell ref="W35:AB35"/>
    <mergeCell ref="AD35:AI35"/>
    <mergeCell ref="B37:AK37"/>
    <mergeCell ref="B38:AK38"/>
    <mergeCell ref="B39:AK39"/>
    <mergeCell ref="K43:M43"/>
    <mergeCell ref="N43:R43"/>
    <mergeCell ref="S43:W43"/>
    <mergeCell ref="X43:AB43"/>
    <mergeCell ref="AC43:AE43"/>
    <mergeCell ref="AF43:AJ43"/>
    <mergeCell ref="AL43:AM43"/>
    <mergeCell ref="K44:M44"/>
    <mergeCell ref="N44:Q44"/>
    <mergeCell ref="S44:V44"/>
    <mergeCell ref="X44:AA44"/>
    <mergeCell ref="AC44:AE44"/>
    <mergeCell ref="K45:M45"/>
    <mergeCell ref="N45:Q45"/>
    <mergeCell ref="S45:V45"/>
    <mergeCell ref="X45:AA45"/>
    <mergeCell ref="AC45:AE45"/>
    <mergeCell ref="K46:M46"/>
    <mergeCell ref="N46:Q46"/>
    <mergeCell ref="S46:V46"/>
    <mergeCell ref="X46:AA46"/>
    <mergeCell ref="AC46:AE46"/>
    <mergeCell ref="AF46:AI46"/>
    <mergeCell ref="B48:AJ48"/>
    <mergeCell ref="AL49:AM49"/>
    <mergeCell ref="Y50:AE50"/>
    <mergeCell ref="AF50:AH50"/>
    <mergeCell ref="AI50:AJ50"/>
    <mergeCell ref="D55:AI55"/>
    <mergeCell ref="G56:AH56"/>
    <mergeCell ref="B60:Y60"/>
    <mergeCell ref="B61:L61"/>
    <mergeCell ref="M61:S61"/>
    <mergeCell ref="M62:S62"/>
    <mergeCell ref="V62:W62"/>
    <mergeCell ref="M63:O63"/>
    <mergeCell ref="P63:S63"/>
    <mergeCell ref="V63:W63"/>
    <mergeCell ref="B64:L64"/>
    <mergeCell ref="M64:S64"/>
    <mergeCell ref="M65:S65"/>
    <mergeCell ref="V65:W65"/>
    <mergeCell ref="M66:O66"/>
    <mergeCell ref="P66:S66"/>
    <mergeCell ref="V66:W66"/>
    <mergeCell ref="B67:L67"/>
    <mergeCell ref="M67:N67"/>
    <mergeCell ref="O67:P67"/>
    <mergeCell ref="R67:S67"/>
    <mergeCell ref="U67:V67"/>
    <mergeCell ref="W67:X67"/>
    <mergeCell ref="Y67:Z67"/>
    <mergeCell ref="AB67:AC67"/>
    <mergeCell ref="AG67:AH67"/>
    <mergeCell ref="B70:AJ70"/>
    <mergeCell ref="A73:AK73"/>
    <mergeCell ref="A75:D75"/>
    <mergeCell ref="E75:AK75"/>
    <mergeCell ref="F76:AK76"/>
    <mergeCell ref="F77:AI77"/>
    <mergeCell ref="F78:AI78"/>
    <mergeCell ref="F79:AI79"/>
    <mergeCell ref="F80:AJ80"/>
    <mergeCell ref="F81:AI81"/>
    <mergeCell ref="F82:AI82"/>
    <mergeCell ref="F83:AJ83"/>
    <mergeCell ref="F84:AI84"/>
    <mergeCell ref="F85:AK85"/>
    <mergeCell ref="F86:AI86"/>
    <mergeCell ref="F87:AI87"/>
    <mergeCell ref="F88:AJ88"/>
    <mergeCell ref="F89:AI89"/>
    <mergeCell ref="F90:AI90"/>
    <mergeCell ref="F91:AJ91"/>
    <mergeCell ref="F92:AI92"/>
    <mergeCell ref="F93:AK93"/>
    <mergeCell ref="F94:AI94"/>
    <mergeCell ref="F95:AI95"/>
    <mergeCell ref="F96:AJ96"/>
    <mergeCell ref="F97:AI97"/>
    <mergeCell ref="F98:AI98"/>
    <mergeCell ref="F99:AI99"/>
    <mergeCell ref="A100:AF100"/>
    <mergeCell ref="A103:AK103"/>
    <mergeCell ref="B106:AJ106"/>
    <mergeCell ref="B109:AI109"/>
    <mergeCell ref="E111:F111"/>
    <mergeCell ref="H111:I111"/>
    <mergeCell ref="K111:L111"/>
    <mergeCell ref="R111:V111"/>
    <mergeCell ref="W111:AH111"/>
    <mergeCell ref="R112:V112"/>
    <mergeCell ref="W112:AH112"/>
    <mergeCell ref="A10:F12"/>
    <mergeCell ref="B31:B34"/>
    <mergeCell ref="AF44:AJ45"/>
    <mergeCell ref="Z61:Z63"/>
    <mergeCell ref="AA61:AA63"/>
    <mergeCell ref="AB61:AB66"/>
    <mergeCell ref="F62:L63"/>
    <mergeCell ref="AN63:AU64"/>
    <mergeCell ref="Z64:Z66"/>
    <mergeCell ref="AA64:AA66"/>
    <mergeCell ref="F65:L66"/>
    <mergeCell ref="A76:D79"/>
    <mergeCell ref="A80:D83"/>
    <mergeCell ref="A84:D87"/>
    <mergeCell ref="A88:D91"/>
    <mergeCell ref="A92:D95"/>
    <mergeCell ref="A96:D99"/>
  </mergeCells>
  <phoneticPr fontId="3"/>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0:Y50 AF50:AM50 A51:AM57">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DropDown="0" showInputMessage="1" showErrorMessage="1" sqref="H111:I111 K111:L111 E111:F111 Z52:AJ54 A15 N43 S43 K40:R42 K52:U54 AF43:AF44 K15 T15 Z16:AJ16 K16:U16 K43 K26:R26 K49:R51 AJ56:AJ58 K36:R36 AJ105 Y67:Z67 R67:S67 O67:P67 AB67:AC67 K23 Z23:AJ23 N23:U23"/>
    <dataValidation imeMode="hiragana" allowBlank="1" showDropDown="0" showInputMessage="1" showErrorMessage="1" sqref="W112"/>
    <dataValidation type="list" allowBlank="1" showDropDown="0" showInputMessage="1" showErrorMessage="1" sqref="W19 B19 L19">
      <formula1>"○,×"</formula1>
    </dataValidation>
  </dataValidations>
  <printOptions horizontalCentered="1"/>
  <pageMargins left="0.55118110236220474" right="0.55118110236220474" top="0.82677165354330706" bottom="0.23622047244094488" header="0.51181102362204722" footer="0.35433070866141736"/>
  <pageSetup paperSize="9" scale="89" fitToWidth="1" fitToHeight="1" orientation="portrait" usePrinterDefaults="1" r:id="rId1"/>
  <headerFooter alignWithMargins="0"/>
  <rowBreaks count="2" manualBreakCount="2">
    <brk id="58" max="21" man="1"/>
    <brk id="113" max="16383" man="1"/>
  </rowBreaks>
  <drawing r:id="rId2"/>
  <legacyDrawing r:id="rId3"/>
  <mc:AlternateContent>
    <mc:Choice xmlns:x14="http://schemas.microsoft.com/office/spreadsheetml/2009/9/main" Requires="x14">
      <controls>
        <mc:AlternateContent>
          <mc:Choice Requires="x14">
            <control shapeId="15463" r:id="rId4" name="チェック 103">
              <controlPr defaultSize="0" autoFill="0" autoLine="0" autoPict="0">
                <anchor moveWithCells="1">
                  <from xmlns:xdr="http://schemas.openxmlformats.org/drawingml/2006/spreadsheetDrawing">
                    <xdr:col>2</xdr:col>
                    <xdr:colOff>9525</xdr:colOff>
                    <xdr:row>51</xdr:row>
                    <xdr:rowOff>161925</xdr:rowOff>
                  </from>
                  <to xmlns:xdr="http://schemas.openxmlformats.org/drawingml/2006/spreadsheetDrawing">
                    <xdr:col>3</xdr:col>
                    <xdr:colOff>28575</xdr:colOff>
                    <xdr:row>53</xdr:row>
                    <xdr:rowOff>19685</xdr:rowOff>
                  </to>
                </anchor>
              </controlPr>
            </control>
          </mc:Choice>
        </mc:AlternateContent>
        <mc:AlternateContent>
          <mc:Choice Requires="x14">
            <control shapeId="15464" r:id="rId5" name="チェック 104">
              <controlPr defaultSize="0" autoFill="0" autoLine="0" autoPict="0">
                <anchor moveWithCells="1">
                  <from xmlns:xdr="http://schemas.openxmlformats.org/drawingml/2006/spreadsheetDrawing">
                    <xdr:col>2</xdr:col>
                    <xdr:colOff>9525</xdr:colOff>
                    <xdr:row>52</xdr:row>
                    <xdr:rowOff>180975</xdr:rowOff>
                  </from>
                  <to xmlns:xdr="http://schemas.openxmlformats.org/drawingml/2006/spreadsheetDrawing">
                    <xdr:col>3</xdr:col>
                    <xdr:colOff>28575</xdr:colOff>
                    <xdr:row>54</xdr:row>
                    <xdr:rowOff>37465</xdr:rowOff>
                  </to>
                </anchor>
              </controlPr>
            </control>
          </mc:Choice>
        </mc:AlternateContent>
        <mc:AlternateContent>
          <mc:Choice Requires="x14">
            <control shapeId="15465" r:id="rId6" name="チェック 105">
              <controlPr defaultSize="0" autoFill="0" autoLine="0" autoPict="0">
                <anchor moveWithCells="1">
                  <from xmlns:xdr="http://schemas.openxmlformats.org/drawingml/2006/spreadsheetDrawing">
                    <xdr:col>2</xdr:col>
                    <xdr:colOff>9525</xdr:colOff>
                    <xdr:row>54</xdr:row>
                    <xdr:rowOff>57785</xdr:rowOff>
                  </from>
                  <to xmlns:xdr="http://schemas.openxmlformats.org/drawingml/2006/spreadsheetDrawing">
                    <xdr:col>3</xdr:col>
                    <xdr:colOff>28575</xdr:colOff>
                    <xdr:row>54</xdr:row>
                    <xdr:rowOff>295910</xdr:rowOff>
                  </to>
                </anchor>
              </controlPr>
            </control>
          </mc:Choice>
        </mc:AlternateContent>
        <mc:AlternateContent>
          <mc:Choice Requires="x14">
            <control shapeId="15467" r:id="rId7" name="チェック 107">
              <controlPr defaultSize="0" autoFill="0" autoLine="0" autoPict="0">
                <anchor moveWithCells="1">
                  <from xmlns:xdr="http://schemas.openxmlformats.org/drawingml/2006/spreadsheetDrawing">
                    <xdr:col>2</xdr:col>
                    <xdr:colOff>9525</xdr:colOff>
                    <xdr:row>54</xdr:row>
                    <xdr:rowOff>314960</xdr:rowOff>
                  </from>
                  <to xmlns:xdr="http://schemas.openxmlformats.org/drawingml/2006/spreadsheetDrawing">
                    <xdr:col>3</xdr:col>
                    <xdr:colOff>28575</xdr:colOff>
                    <xdr:row>56</xdr:row>
                    <xdr:rowOff>19050</xdr:rowOff>
                  </to>
                </anchor>
              </controlPr>
            </control>
          </mc:Choice>
        </mc:AlternateContent>
        <mc:AlternateContent>
          <mc:Choice Requires="x14">
            <control shapeId="15472" r:id="rId8" name="チェック 112">
              <controlPr defaultSize="0" autoFill="0" autoLine="0" autoPict="0">
                <anchor moveWithCells="1">
                  <from xmlns:xdr="http://schemas.openxmlformats.org/drawingml/2006/spreadsheetDrawing">
                    <xdr:col>11</xdr:col>
                    <xdr:colOff>0</xdr:colOff>
                    <xdr:row>43</xdr:row>
                    <xdr:rowOff>19050</xdr:rowOff>
                  </from>
                  <to xmlns:xdr="http://schemas.openxmlformats.org/drawingml/2006/spreadsheetDrawing">
                    <xdr:col>13</xdr:col>
                    <xdr:colOff>0</xdr:colOff>
                    <xdr:row>43</xdr:row>
                    <xdr:rowOff>180975</xdr:rowOff>
                  </to>
                </anchor>
              </controlPr>
            </control>
          </mc:Choice>
        </mc:AlternateContent>
        <mc:AlternateContent>
          <mc:Choice Requires="x14">
            <control shapeId="15473" r:id="rId9" name="チェック 113">
              <controlPr defaultSize="0" autoFill="0" autoLine="0" autoPict="0">
                <anchor moveWithCells="1">
                  <from xmlns:xdr="http://schemas.openxmlformats.org/drawingml/2006/spreadsheetDrawing">
                    <xdr:col>11</xdr:col>
                    <xdr:colOff>0</xdr:colOff>
                    <xdr:row>44</xdr:row>
                    <xdr:rowOff>9525</xdr:rowOff>
                  </from>
                  <to xmlns:xdr="http://schemas.openxmlformats.org/drawingml/2006/spreadsheetDrawing">
                    <xdr:col>12</xdr:col>
                    <xdr:colOff>0</xdr:colOff>
                    <xdr:row>44</xdr:row>
                    <xdr:rowOff>180975</xdr:rowOff>
                  </to>
                </anchor>
              </controlPr>
            </control>
          </mc:Choice>
        </mc:AlternateContent>
        <mc:AlternateContent>
          <mc:Choice Requires="x14">
            <control shapeId="15474" r:id="rId10" name="チェック 114">
              <controlPr defaultSize="0" autoFill="0" autoLine="0" autoPict="0">
                <anchor moveWithCells="1">
                  <from xmlns:xdr="http://schemas.openxmlformats.org/drawingml/2006/spreadsheetDrawing">
                    <xdr:col>11</xdr:col>
                    <xdr:colOff>0</xdr:colOff>
                    <xdr:row>45</xdr:row>
                    <xdr:rowOff>9525</xdr:rowOff>
                  </from>
                  <to xmlns:xdr="http://schemas.openxmlformats.org/drawingml/2006/spreadsheetDrawing">
                    <xdr:col>12</xdr:col>
                    <xdr:colOff>0</xdr:colOff>
                    <xdr:row>45</xdr:row>
                    <xdr:rowOff>180975</xdr:rowOff>
                  </to>
                </anchor>
              </controlPr>
            </control>
          </mc:Choice>
        </mc:AlternateContent>
        <mc:AlternateContent>
          <mc:Choice Requires="x14">
            <control shapeId="15501" r:id="rId11" name="チェック 141">
              <controlPr defaultSize="0" autoFill="0" autoLine="0" autoPict="0">
                <anchor moveWithCells="1">
                  <from xmlns:xdr="http://schemas.openxmlformats.org/drawingml/2006/spreadsheetDrawing">
                    <xdr:col>4</xdr:col>
                    <xdr:colOff>0</xdr:colOff>
                    <xdr:row>75</xdr:row>
                    <xdr:rowOff>0</xdr:rowOff>
                  </from>
                  <to xmlns:xdr="http://schemas.openxmlformats.org/drawingml/2006/spreadsheetDrawing">
                    <xdr:col>4</xdr:col>
                    <xdr:colOff>180975</xdr:colOff>
                    <xdr:row>76</xdr:row>
                    <xdr:rowOff>0</xdr:rowOff>
                  </to>
                </anchor>
              </controlPr>
            </control>
          </mc:Choice>
        </mc:AlternateContent>
        <mc:AlternateContent>
          <mc:Choice Requires="x14">
            <control shapeId="15502" r:id="rId12" name="チェック 142">
              <controlPr defaultSize="0" autoFill="0" autoLine="0" autoPict="0">
                <anchor moveWithCells="1">
                  <from xmlns:xdr="http://schemas.openxmlformats.org/drawingml/2006/spreadsheetDrawing">
                    <xdr:col>4</xdr:col>
                    <xdr:colOff>0</xdr:colOff>
                    <xdr:row>76</xdr:row>
                    <xdr:rowOff>0</xdr:rowOff>
                  </from>
                  <to xmlns:xdr="http://schemas.openxmlformats.org/drawingml/2006/spreadsheetDrawing">
                    <xdr:col>4</xdr:col>
                    <xdr:colOff>180975</xdr:colOff>
                    <xdr:row>77</xdr:row>
                    <xdr:rowOff>9525</xdr:rowOff>
                  </to>
                </anchor>
              </controlPr>
            </control>
          </mc:Choice>
        </mc:AlternateContent>
        <mc:AlternateContent>
          <mc:Choice Requires="x14">
            <control shapeId="15503" r:id="rId13" name="チェック 143">
              <controlPr defaultSize="0" autoFill="0" autoLine="0" autoPict="0">
                <anchor moveWithCells="1">
                  <from xmlns:xdr="http://schemas.openxmlformats.org/drawingml/2006/spreadsheetDrawing">
                    <xdr:col>4</xdr:col>
                    <xdr:colOff>0</xdr:colOff>
                    <xdr:row>77</xdr:row>
                    <xdr:rowOff>0</xdr:rowOff>
                  </from>
                  <to xmlns:xdr="http://schemas.openxmlformats.org/drawingml/2006/spreadsheetDrawing">
                    <xdr:col>4</xdr:col>
                    <xdr:colOff>180975</xdr:colOff>
                    <xdr:row>78</xdr:row>
                    <xdr:rowOff>9525</xdr:rowOff>
                  </to>
                </anchor>
              </controlPr>
            </control>
          </mc:Choice>
        </mc:AlternateContent>
        <mc:AlternateContent>
          <mc:Choice Requires="x14">
            <control shapeId="15504" r:id="rId14" name="チェック 144">
              <controlPr defaultSize="0" autoFill="0" autoLine="0" autoPict="0">
                <anchor moveWithCells="1">
                  <from xmlns:xdr="http://schemas.openxmlformats.org/drawingml/2006/spreadsheetDrawing">
                    <xdr:col>4</xdr:col>
                    <xdr:colOff>0</xdr:colOff>
                    <xdr:row>78</xdr:row>
                    <xdr:rowOff>0</xdr:rowOff>
                  </from>
                  <to xmlns:xdr="http://schemas.openxmlformats.org/drawingml/2006/spreadsheetDrawing">
                    <xdr:col>4</xdr:col>
                    <xdr:colOff>180975</xdr:colOff>
                    <xdr:row>79</xdr:row>
                    <xdr:rowOff>10160</xdr:rowOff>
                  </to>
                </anchor>
              </controlPr>
            </control>
          </mc:Choice>
        </mc:AlternateContent>
        <mc:AlternateContent>
          <mc:Choice Requires="x14">
            <control shapeId="15505" r:id="rId15" name="チェック 145">
              <controlPr defaultSize="0" autoFill="0" autoLine="0" autoPict="0">
                <anchor moveWithCells="1">
                  <from xmlns:xdr="http://schemas.openxmlformats.org/drawingml/2006/spreadsheetDrawing">
                    <xdr:col>4</xdr:col>
                    <xdr:colOff>0</xdr:colOff>
                    <xdr:row>79</xdr:row>
                    <xdr:rowOff>0</xdr:rowOff>
                  </from>
                  <to xmlns:xdr="http://schemas.openxmlformats.org/drawingml/2006/spreadsheetDrawing">
                    <xdr:col>4</xdr:col>
                    <xdr:colOff>180975</xdr:colOff>
                    <xdr:row>79</xdr:row>
                    <xdr:rowOff>180975</xdr:rowOff>
                  </to>
                </anchor>
              </controlPr>
            </control>
          </mc:Choice>
        </mc:AlternateContent>
        <mc:AlternateContent>
          <mc:Choice Requires="x14">
            <control shapeId="15506" r:id="rId16" name="チェック 146">
              <controlPr defaultSize="0" autoFill="0" autoLine="0" autoPict="0">
                <anchor moveWithCells="1">
                  <from xmlns:xdr="http://schemas.openxmlformats.org/drawingml/2006/spreadsheetDrawing">
                    <xdr:col>4</xdr:col>
                    <xdr:colOff>0</xdr:colOff>
                    <xdr:row>80</xdr:row>
                    <xdr:rowOff>0</xdr:rowOff>
                  </from>
                  <to xmlns:xdr="http://schemas.openxmlformats.org/drawingml/2006/spreadsheetDrawing">
                    <xdr:col>4</xdr:col>
                    <xdr:colOff>180975</xdr:colOff>
                    <xdr:row>81</xdr:row>
                    <xdr:rowOff>9525</xdr:rowOff>
                  </to>
                </anchor>
              </controlPr>
            </control>
          </mc:Choice>
        </mc:AlternateContent>
        <mc:AlternateContent>
          <mc:Choice Requires="x14">
            <control shapeId="15507" r:id="rId17" name="チェック 147">
              <controlPr defaultSize="0" autoFill="0" autoLine="0" autoPict="0">
                <anchor moveWithCells="1">
                  <from xmlns:xdr="http://schemas.openxmlformats.org/drawingml/2006/spreadsheetDrawing">
                    <xdr:col>4</xdr:col>
                    <xdr:colOff>0</xdr:colOff>
                    <xdr:row>81</xdr:row>
                    <xdr:rowOff>0</xdr:rowOff>
                  </from>
                  <to xmlns:xdr="http://schemas.openxmlformats.org/drawingml/2006/spreadsheetDrawing">
                    <xdr:col>4</xdr:col>
                    <xdr:colOff>180975</xdr:colOff>
                    <xdr:row>82</xdr:row>
                    <xdr:rowOff>9525</xdr:rowOff>
                  </to>
                </anchor>
              </controlPr>
            </control>
          </mc:Choice>
        </mc:AlternateContent>
        <mc:AlternateContent>
          <mc:Choice Requires="x14">
            <control shapeId="15508" r:id="rId18" name="チェック 148">
              <controlPr defaultSize="0" autoFill="0" autoLine="0" autoPict="0">
                <anchor moveWithCells="1">
                  <from xmlns:xdr="http://schemas.openxmlformats.org/drawingml/2006/spreadsheetDrawing">
                    <xdr:col>4</xdr:col>
                    <xdr:colOff>0</xdr:colOff>
                    <xdr:row>82</xdr:row>
                    <xdr:rowOff>0</xdr:rowOff>
                  </from>
                  <to xmlns:xdr="http://schemas.openxmlformats.org/drawingml/2006/spreadsheetDrawing">
                    <xdr:col>4</xdr:col>
                    <xdr:colOff>180975</xdr:colOff>
                    <xdr:row>82</xdr:row>
                    <xdr:rowOff>180975</xdr:rowOff>
                  </to>
                </anchor>
              </controlPr>
            </control>
          </mc:Choice>
        </mc:AlternateContent>
        <mc:AlternateContent>
          <mc:Choice Requires="x14">
            <control shapeId="15509" r:id="rId19" name="チェック 149">
              <controlPr defaultSize="0" autoFill="0" autoLine="0" autoPict="0">
                <anchor moveWithCells="1">
                  <from xmlns:xdr="http://schemas.openxmlformats.org/drawingml/2006/spreadsheetDrawing">
                    <xdr:col>4</xdr:col>
                    <xdr:colOff>0</xdr:colOff>
                    <xdr:row>83</xdr:row>
                    <xdr:rowOff>0</xdr:rowOff>
                  </from>
                  <to xmlns:xdr="http://schemas.openxmlformats.org/drawingml/2006/spreadsheetDrawing">
                    <xdr:col>4</xdr:col>
                    <xdr:colOff>180975</xdr:colOff>
                    <xdr:row>84</xdr:row>
                    <xdr:rowOff>10160</xdr:rowOff>
                  </to>
                </anchor>
              </controlPr>
            </control>
          </mc:Choice>
        </mc:AlternateContent>
        <mc:AlternateContent>
          <mc:Choice Requires="x14">
            <control shapeId="15510" r:id="rId20" name="チェック 150">
              <controlPr defaultSize="0" autoFill="0" autoLine="0" autoPict="0">
                <anchor moveWithCells="1">
                  <from xmlns:xdr="http://schemas.openxmlformats.org/drawingml/2006/spreadsheetDrawing">
                    <xdr:col>4</xdr:col>
                    <xdr:colOff>0</xdr:colOff>
                    <xdr:row>84</xdr:row>
                    <xdr:rowOff>0</xdr:rowOff>
                  </from>
                  <to xmlns:xdr="http://schemas.openxmlformats.org/drawingml/2006/spreadsheetDrawing">
                    <xdr:col>4</xdr:col>
                    <xdr:colOff>180975</xdr:colOff>
                    <xdr:row>84</xdr:row>
                    <xdr:rowOff>181610</xdr:rowOff>
                  </to>
                </anchor>
              </controlPr>
            </control>
          </mc:Choice>
        </mc:AlternateContent>
        <mc:AlternateContent>
          <mc:Choice Requires="x14">
            <control shapeId="15511" r:id="rId21" name="チェック 151">
              <controlPr defaultSize="0" autoFill="0" autoLine="0" autoPict="0">
                <anchor moveWithCells="1">
                  <from xmlns:xdr="http://schemas.openxmlformats.org/drawingml/2006/spreadsheetDrawing">
                    <xdr:col>4</xdr:col>
                    <xdr:colOff>0</xdr:colOff>
                    <xdr:row>85</xdr:row>
                    <xdr:rowOff>0</xdr:rowOff>
                  </from>
                  <to xmlns:xdr="http://schemas.openxmlformats.org/drawingml/2006/spreadsheetDrawing">
                    <xdr:col>4</xdr:col>
                    <xdr:colOff>180975</xdr:colOff>
                    <xdr:row>86</xdr:row>
                    <xdr:rowOff>9525</xdr:rowOff>
                  </to>
                </anchor>
              </controlPr>
            </control>
          </mc:Choice>
        </mc:AlternateContent>
        <mc:AlternateContent>
          <mc:Choice Requires="x14">
            <control shapeId="15512" r:id="rId22" name="チェック 152">
              <controlPr defaultSize="0" autoFill="0" autoLine="0" autoPict="0">
                <anchor moveWithCells="1">
                  <from xmlns:xdr="http://schemas.openxmlformats.org/drawingml/2006/spreadsheetDrawing">
                    <xdr:col>4</xdr:col>
                    <xdr:colOff>0</xdr:colOff>
                    <xdr:row>86</xdr:row>
                    <xdr:rowOff>0</xdr:rowOff>
                  </from>
                  <to xmlns:xdr="http://schemas.openxmlformats.org/drawingml/2006/spreadsheetDrawing">
                    <xdr:col>4</xdr:col>
                    <xdr:colOff>180975</xdr:colOff>
                    <xdr:row>87</xdr:row>
                    <xdr:rowOff>10160</xdr:rowOff>
                  </to>
                </anchor>
              </controlPr>
            </control>
          </mc:Choice>
        </mc:AlternateContent>
        <mc:AlternateContent>
          <mc:Choice Requires="x14">
            <control shapeId="15513" r:id="rId23" name="チェック 153">
              <controlPr defaultSize="0" autoFill="0" autoLine="0" autoPict="0">
                <anchor moveWithCells="1">
                  <from xmlns:xdr="http://schemas.openxmlformats.org/drawingml/2006/spreadsheetDrawing">
                    <xdr:col>4</xdr:col>
                    <xdr:colOff>0</xdr:colOff>
                    <xdr:row>87</xdr:row>
                    <xdr:rowOff>0</xdr:rowOff>
                  </from>
                  <to xmlns:xdr="http://schemas.openxmlformats.org/drawingml/2006/spreadsheetDrawing">
                    <xdr:col>4</xdr:col>
                    <xdr:colOff>180975</xdr:colOff>
                    <xdr:row>87</xdr:row>
                    <xdr:rowOff>181610</xdr:rowOff>
                  </to>
                </anchor>
              </controlPr>
            </control>
          </mc:Choice>
        </mc:AlternateContent>
        <mc:AlternateContent>
          <mc:Choice Requires="x14">
            <control shapeId="15514" r:id="rId24" name="チェック 154">
              <controlPr defaultSize="0" autoFill="0" autoLine="0" autoPict="0">
                <anchor moveWithCells="1">
                  <from xmlns:xdr="http://schemas.openxmlformats.org/drawingml/2006/spreadsheetDrawing">
                    <xdr:col>4</xdr:col>
                    <xdr:colOff>0</xdr:colOff>
                    <xdr:row>88</xdr:row>
                    <xdr:rowOff>0</xdr:rowOff>
                  </from>
                  <to xmlns:xdr="http://schemas.openxmlformats.org/drawingml/2006/spreadsheetDrawing">
                    <xdr:col>4</xdr:col>
                    <xdr:colOff>180975</xdr:colOff>
                    <xdr:row>88</xdr:row>
                    <xdr:rowOff>180975</xdr:rowOff>
                  </to>
                </anchor>
              </controlPr>
            </control>
          </mc:Choice>
        </mc:AlternateContent>
        <mc:AlternateContent>
          <mc:Choice Requires="x14">
            <control shapeId="15515" r:id="rId25" name="チェック 155">
              <controlPr defaultSize="0" autoFill="0" autoLine="0" autoPict="0">
                <anchor moveWithCells="1">
                  <from xmlns:xdr="http://schemas.openxmlformats.org/drawingml/2006/spreadsheetDrawing">
                    <xdr:col>4</xdr:col>
                    <xdr:colOff>0</xdr:colOff>
                    <xdr:row>89</xdr:row>
                    <xdr:rowOff>0</xdr:rowOff>
                  </from>
                  <to xmlns:xdr="http://schemas.openxmlformats.org/drawingml/2006/spreadsheetDrawing">
                    <xdr:col>4</xdr:col>
                    <xdr:colOff>180975</xdr:colOff>
                    <xdr:row>90</xdr:row>
                    <xdr:rowOff>9525</xdr:rowOff>
                  </to>
                </anchor>
              </controlPr>
            </control>
          </mc:Choice>
        </mc:AlternateContent>
        <mc:AlternateContent>
          <mc:Choice Requires="x14">
            <control shapeId="15516" r:id="rId26" name="チェック 156">
              <controlPr defaultSize="0" autoFill="0" autoLine="0" autoPict="0">
                <anchor moveWithCells="1">
                  <from xmlns:xdr="http://schemas.openxmlformats.org/drawingml/2006/spreadsheetDrawing">
                    <xdr:col>4</xdr:col>
                    <xdr:colOff>0</xdr:colOff>
                    <xdr:row>90</xdr:row>
                    <xdr:rowOff>0</xdr:rowOff>
                  </from>
                  <to xmlns:xdr="http://schemas.openxmlformats.org/drawingml/2006/spreadsheetDrawing">
                    <xdr:col>4</xdr:col>
                    <xdr:colOff>180975</xdr:colOff>
                    <xdr:row>90</xdr:row>
                    <xdr:rowOff>180975</xdr:rowOff>
                  </to>
                </anchor>
              </controlPr>
            </control>
          </mc:Choice>
        </mc:AlternateContent>
        <mc:AlternateContent>
          <mc:Choice Requires="x14">
            <control shapeId="15517" r:id="rId27" name="チェック 157">
              <controlPr defaultSize="0" autoFill="0" autoLine="0" autoPict="0">
                <anchor moveWithCells="1">
                  <from xmlns:xdr="http://schemas.openxmlformats.org/drawingml/2006/spreadsheetDrawing">
                    <xdr:col>4</xdr:col>
                    <xdr:colOff>0</xdr:colOff>
                    <xdr:row>91</xdr:row>
                    <xdr:rowOff>0</xdr:rowOff>
                  </from>
                  <to xmlns:xdr="http://schemas.openxmlformats.org/drawingml/2006/spreadsheetDrawing">
                    <xdr:col>4</xdr:col>
                    <xdr:colOff>180975</xdr:colOff>
                    <xdr:row>92</xdr:row>
                    <xdr:rowOff>9525</xdr:rowOff>
                  </to>
                </anchor>
              </controlPr>
            </control>
          </mc:Choice>
        </mc:AlternateContent>
        <mc:AlternateContent>
          <mc:Choice Requires="x14">
            <control shapeId="15518" r:id="rId28" name="チェック 158">
              <controlPr defaultSize="0" autoFill="0" autoLine="0" autoPict="0">
                <anchor moveWithCells="1">
                  <from xmlns:xdr="http://schemas.openxmlformats.org/drawingml/2006/spreadsheetDrawing">
                    <xdr:col>4</xdr:col>
                    <xdr:colOff>0</xdr:colOff>
                    <xdr:row>92</xdr:row>
                    <xdr:rowOff>0</xdr:rowOff>
                  </from>
                  <to xmlns:xdr="http://schemas.openxmlformats.org/drawingml/2006/spreadsheetDrawing">
                    <xdr:col>4</xdr:col>
                    <xdr:colOff>180975</xdr:colOff>
                    <xdr:row>92</xdr:row>
                    <xdr:rowOff>180975</xdr:rowOff>
                  </to>
                </anchor>
              </controlPr>
            </control>
          </mc:Choice>
        </mc:AlternateContent>
        <mc:AlternateContent>
          <mc:Choice Requires="x14">
            <control shapeId="15519" r:id="rId29" name="チェック 159">
              <controlPr defaultSize="0" autoFill="0" autoLine="0" autoPict="0">
                <anchor moveWithCells="1">
                  <from xmlns:xdr="http://schemas.openxmlformats.org/drawingml/2006/spreadsheetDrawing">
                    <xdr:col>4</xdr:col>
                    <xdr:colOff>0</xdr:colOff>
                    <xdr:row>93</xdr:row>
                    <xdr:rowOff>0</xdr:rowOff>
                  </from>
                  <to xmlns:xdr="http://schemas.openxmlformats.org/drawingml/2006/spreadsheetDrawing">
                    <xdr:col>4</xdr:col>
                    <xdr:colOff>180975</xdr:colOff>
                    <xdr:row>94</xdr:row>
                    <xdr:rowOff>9525</xdr:rowOff>
                  </to>
                </anchor>
              </controlPr>
            </control>
          </mc:Choice>
        </mc:AlternateContent>
        <mc:AlternateContent>
          <mc:Choice Requires="x14">
            <control shapeId="15520" r:id="rId30" name="チェック 160">
              <controlPr defaultSize="0" autoFill="0" autoLine="0" autoPict="0">
                <anchor moveWithCells="1">
                  <from xmlns:xdr="http://schemas.openxmlformats.org/drawingml/2006/spreadsheetDrawing">
                    <xdr:col>4</xdr:col>
                    <xdr:colOff>0</xdr:colOff>
                    <xdr:row>94</xdr:row>
                    <xdr:rowOff>0</xdr:rowOff>
                  </from>
                  <to xmlns:xdr="http://schemas.openxmlformats.org/drawingml/2006/spreadsheetDrawing">
                    <xdr:col>4</xdr:col>
                    <xdr:colOff>180975</xdr:colOff>
                    <xdr:row>95</xdr:row>
                    <xdr:rowOff>9525</xdr:rowOff>
                  </to>
                </anchor>
              </controlPr>
            </control>
          </mc:Choice>
        </mc:AlternateContent>
        <mc:AlternateContent>
          <mc:Choice Requires="x14">
            <control shapeId="15521" r:id="rId31" name="チェック 161">
              <controlPr defaultSize="0" autoFill="0" autoLine="0" autoPict="0">
                <anchor moveWithCells="1">
                  <from xmlns:xdr="http://schemas.openxmlformats.org/drawingml/2006/spreadsheetDrawing">
                    <xdr:col>4</xdr:col>
                    <xdr:colOff>0</xdr:colOff>
                    <xdr:row>95</xdr:row>
                    <xdr:rowOff>0</xdr:rowOff>
                  </from>
                  <to xmlns:xdr="http://schemas.openxmlformats.org/drawingml/2006/spreadsheetDrawing">
                    <xdr:col>4</xdr:col>
                    <xdr:colOff>180975</xdr:colOff>
                    <xdr:row>96</xdr:row>
                    <xdr:rowOff>9525</xdr:rowOff>
                  </to>
                </anchor>
              </controlPr>
            </control>
          </mc:Choice>
        </mc:AlternateContent>
        <mc:AlternateContent>
          <mc:Choice Requires="x14">
            <control shapeId="15522" r:id="rId32" name="チェック 162">
              <controlPr defaultSize="0" autoFill="0" autoLine="0" autoPict="0">
                <anchor moveWithCells="1">
                  <from xmlns:xdr="http://schemas.openxmlformats.org/drawingml/2006/spreadsheetDrawing">
                    <xdr:col>4</xdr:col>
                    <xdr:colOff>0</xdr:colOff>
                    <xdr:row>96</xdr:row>
                    <xdr:rowOff>0</xdr:rowOff>
                  </from>
                  <to xmlns:xdr="http://schemas.openxmlformats.org/drawingml/2006/spreadsheetDrawing">
                    <xdr:col>4</xdr:col>
                    <xdr:colOff>180975</xdr:colOff>
                    <xdr:row>97</xdr:row>
                    <xdr:rowOff>9525</xdr:rowOff>
                  </to>
                </anchor>
              </controlPr>
            </control>
          </mc:Choice>
        </mc:AlternateContent>
        <mc:AlternateContent>
          <mc:Choice Requires="x14">
            <control shapeId="15523" r:id="rId33" name="チェック 163">
              <controlPr defaultSize="0" autoFill="0" autoLine="0" autoPict="0">
                <anchor moveWithCells="1">
                  <from xmlns:xdr="http://schemas.openxmlformats.org/drawingml/2006/spreadsheetDrawing">
                    <xdr:col>4</xdr:col>
                    <xdr:colOff>0</xdr:colOff>
                    <xdr:row>97</xdr:row>
                    <xdr:rowOff>0</xdr:rowOff>
                  </from>
                  <to xmlns:xdr="http://schemas.openxmlformats.org/drawingml/2006/spreadsheetDrawing">
                    <xdr:col>4</xdr:col>
                    <xdr:colOff>180975</xdr:colOff>
                    <xdr:row>98</xdr:row>
                    <xdr:rowOff>9525</xdr:rowOff>
                  </to>
                </anchor>
              </controlPr>
            </control>
          </mc:Choice>
        </mc:AlternateContent>
        <mc:AlternateContent>
          <mc:Choice Requires="x14">
            <control shapeId="15524" r:id="rId34" name="チェック 164">
              <controlPr defaultSize="0" autoFill="0" autoLine="0" autoPict="0">
                <anchor moveWithCells="1">
                  <from xmlns:xdr="http://schemas.openxmlformats.org/drawingml/2006/spreadsheetDrawing">
                    <xdr:col>4</xdr:col>
                    <xdr:colOff>0</xdr:colOff>
                    <xdr:row>98</xdr:row>
                    <xdr:rowOff>0</xdr:rowOff>
                  </from>
                  <to xmlns:xdr="http://schemas.openxmlformats.org/drawingml/2006/spreadsheetDrawing">
                    <xdr:col>4</xdr:col>
                    <xdr:colOff>180975</xdr:colOff>
                    <xdr:row>99</xdr:row>
                    <xdr:rowOff>9525</xdr:rowOff>
                  </to>
                </anchor>
              </controlPr>
            </control>
          </mc:Choice>
        </mc:AlternateContent>
        <mc:AlternateContent>
          <mc:Choice Requires="x14">
            <control shapeId="15553" r:id="rId35" name="チェック 193">
              <controlPr defaultSize="0" autoFill="0" autoLine="0" autoPict="0">
                <anchor moveWithCells="1">
                  <from xmlns:xdr="http://schemas.openxmlformats.org/drawingml/2006/spreadsheetDrawing">
                    <xdr:col>4</xdr:col>
                    <xdr:colOff>0</xdr:colOff>
                    <xdr:row>98</xdr:row>
                    <xdr:rowOff>0</xdr:rowOff>
                  </from>
                  <to xmlns:xdr="http://schemas.openxmlformats.org/drawingml/2006/spreadsheetDrawing">
                    <xdr:col>4</xdr:col>
                    <xdr:colOff>180975</xdr:colOff>
                    <xdr:row>99</xdr:row>
                    <xdr:rowOff>9525</xdr:rowOff>
                  </to>
                </anchor>
              </controlPr>
            </control>
          </mc:Choice>
        </mc:AlternateContent>
        <mc:AlternateContent>
          <mc:Choice Requires="x14">
            <control shapeId="15554" r:id="rId36" name="チェック 194">
              <controlPr defaultSize="0" autoFill="0" autoLine="0" autoPict="0">
                <anchor moveWithCells="1">
                  <from xmlns:xdr="http://schemas.openxmlformats.org/drawingml/2006/spreadsheetDrawing">
                    <xdr:col>32</xdr:col>
                    <xdr:colOff>161925</xdr:colOff>
                    <xdr:row>98</xdr:row>
                    <xdr:rowOff>123825</xdr:rowOff>
                  </from>
                  <to xmlns:xdr="http://schemas.openxmlformats.org/drawingml/2006/spreadsheetDrawing">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L123"/>
  <sheetViews>
    <sheetView view="pageBreakPreview" zoomScale="80" zoomScaleNormal="120" zoomScaleSheetLayoutView="80" workbookViewId="0">
      <selection activeCell="AQ14" sqref="AQ14"/>
    </sheetView>
  </sheetViews>
  <sheetFormatPr defaultColWidth="9" defaultRowHeight="13.5"/>
  <cols>
    <col min="1" max="1" width="3.25" style="124" customWidth="1"/>
    <col min="2" max="4" width="2" style="124" customWidth="1"/>
    <col min="5" max="5" width="1.875" style="124" customWidth="1"/>
    <col min="6" max="9" width="2" style="124" customWidth="1"/>
    <col min="10" max="10" width="2.125" style="124" customWidth="1"/>
    <col min="11" max="11" width="2" style="124" customWidth="1"/>
    <col min="12" max="12" width="2" style="124" hidden="1" customWidth="1"/>
    <col min="13" max="14" width="7.5" style="124" bestFit="1" customWidth="1"/>
    <col min="15" max="15" width="8.75" style="124" customWidth="1"/>
    <col min="16" max="16" width="17" style="124" customWidth="1"/>
    <col min="17" max="17" width="19.5" style="124" customWidth="1"/>
    <col min="18" max="22" width="11.125" style="124" customWidth="1"/>
    <col min="23" max="23" width="10" style="124" customWidth="1"/>
    <col min="24" max="24" width="11.125" style="124" customWidth="1"/>
    <col min="25" max="27" width="11" style="124" customWidth="1"/>
    <col min="28" max="30" width="11.125" style="124" customWidth="1"/>
    <col min="31" max="33" width="10.625" style="124" customWidth="1"/>
    <col min="34" max="34" width="11.25" style="124" customWidth="1"/>
    <col min="35" max="35" width="11" style="124" customWidth="1"/>
    <col min="36" max="38" width="11.125" style="124" customWidth="1"/>
    <col min="39" max="16384" width="9" style="124"/>
  </cols>
  <sheetData>
    <row r="1" spans="1:38">
      <c r="A1" s="607" t="s">
        <v>82</v>
      </c>
      <c r="B1" s="607"/>
      <c r="C1" s="608"/>
      <c r="D1" s="608"/>
      <c r="E1" s="608"/>
      <c r="F1" s="608"/>
      <c r="G1" s="608"/>
      <c r="H1" s="608"/>
      <c r="I1" s="608" t="s">
        <v>366</v>
      </c>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128"/>
    </row>
    <row r="2" spans="1:38" ht="10.5" customHeight="1">
      <c r="A2" s="608"/>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128"/>
    </row>
    <row r="3" spans="1:38" ht="15">
      <c r="A3" s="609" t="s">
        <v>21</v>
      </c>
      <c r="B3" s="609"/>
      <c r="C3" s="633"/>
      <c r="D3" s="645" t="str">
        <f>IF(基本情報入力シート!M16="","",基本情報入力シート!M16)</f>
        <v/>
      </c>
      <c r="E3" s="649"/>
      <c r="F3" s="649"/>
      <c r="G3" s="649"/>
      <c r="H3" s="649"/>
      <c r="I3" s="649"/>
      <c r="J3" s="649"/>
      <c r="K3" s="649"/>
      <c r="L3" s="649"/>
      <c r="M3" s="649"/>
      <c r="N3" s="649"/>
      <c r="O3" s="649"/>
      <c r="P3" s="676"/>
      <c r="Q3" s="608"/>
      <c r="R3" s="608"/>
      <c r="S3" s="608"/>
      <c r="T3" s="608"/>
      <c r="U3" s="608"/>
      <c r="V3" s="608"/>
      <c r="W3" s="608"/>
      <c r="X3" s="608"/>
      <c r="Y3" s="608"/>
      <c r="Z3" s="608"/>
      <c r="AA3" s="608"/>
      <c r="AB3" s="608"/>
      <c r="AC3" s="608"/>
      <c r="AD3" s="608"/>
      <c r="AE3" s="608"/>
      <c r="AF3" s="608"/>
      <c r="AG3" s="608"/>
      <c r="AH3" s="128"/>
    </row>
    <row r="4" spans="1:38" ht="9" customHeight="1">
      <c r="A4" s="610"/>
      <c r="B4" s="610"/>
      <c r="C4" s="610"/>
      <c r="D4" s="646"/>
      <c r="E4" s="646"/>
      <c r="F4" s="646"/>
      <c r="G4" s="646"/>
      <c r="H4" s="646"/>
      <c r="I4" s="646"/>
      <c r="J4" s="646"/>
      <c r="K4" s="646"/>
      <c r="L4" s="646"/>
      <c r="M4" s="646"/>
      <c r="N4" s="646"/>
      <c r="O4" s="646"/>
      <c r="P4" s="608"/>
      <c r="Q4" s="608"/>
      <c r="R4" s="608"/>
      <c r="S4" s="608"/>
      <c r="T4" s="608"/>
      <c r="U4" s="608"/>
      <c r="V4" s="608"/>
      <c r="W4" s="608"/>
      <c r="X4" s="608"/>
      <c r="Y4" s="608"/>
      <c r="Z4" s="608"/>
      <c r="AA4" s="608"/>
      <c r="AB4" s="608"/>
      <c r="AC4" s="608"/>
      <c r="AD4" s="608"/>
      <c r="AE4" s="608"/>
      <c r="AF4" s="608"/>
      <c r="AG4" s="608"/>
      <c r="AH4" s="128"/>
    </row>
    <row r="5" spans="1:38">
      <c r="A5" s="608"/>
      <c r="B5" s="619"/>
      <c r="C5" s="634"/>
      <c r="D5" s="634"/>
      <c r="E5" s="634"/>
      <c r="F5" s="634"/>
      <c r="G5" s="634"/>
      <c r="H5" s="634"/>
      <c r="I5" s="634"/>
      <c r="J5" s="634"/>
      <c r="K5" s="634"/>
      <c r="L5" s="634"/>
      <c r="M5" s="634"/>
      <c r="N5" s="634"/>
      <c r="O5" s="634"/>
      <c r="P5" s="677"/>
      <c r="Q5" s="683" t="s">
        <v>173</v>
      </c>
      <c r="R5" s="693" t="s">
        <v>125</v>
      </c>
      <c r="S5" s="693"/>
      <c r="T5" s="711"/>
      <c r="U5" s="723"/>
      <c r="V5" s="730"/>
      <c r="W5" s="737"/>
      <c r="X5" s="747" t="s">
        <v>174</v>
      </c>
      <c r="Y5" s="754" t="s">
        <v>125</v>
      </c>
      <c r="Z5" s="761"/>
      <c r="AA5" s="761"/>
      <c r="AB5" s="766" t="s">
        <v>123</v>
      </c>
      <c r="AC5" s="770"/>
      <c r="AD5" s="754"/>
      <c r="AE5" s="775" t="s">
        <v>165</v>
      </c>
      <c r="AF5" s="782"/>
      <c r="AG5" s="786"/>
      <c r="AH5" s="786"/>
      <c r="AI5" s="608"/>
      <c r="AJ5" s="608"/>
    </row>
    <row r="6" spans="1:38" ht="48" customHeight="1">
      <c r="A6" s="608"/>
      <c r="B6" s="620"/>
      <c r="C6" s="635"/>
      <c r="D6" s="635"/>
      <c r="E6" s="635"/>
      <c r="F6" s="635"/>
      <c r="G6" s="635"/>
      <c r="H6" s="635"/>
      <c r="I6" s="635"/>
      <c r="J6" s="635"/>
      <c r="K6" s="635"/>
      <c r="L6" s="635"/>
      <c r="M6" s="635"/>
      <c r="N6" s="635"/>
      <c r="O6" s="635"/>
      <c r="P6" s="678"/>
      <c r="Q6" s="684"/>
      <c r="R6" s="684" t="s">
        <v>121</v>
      </c>
      <c r="S6" s="684" t="s">
        <v>122</v>
      </c>
      <c r="T6" s="712" t="s">
        <v>34</v>
      </c>
      <c r="U6" s="724"/>
      <c r="V6" s="731"/>
      <c r="W6" s="738"/>
      <c r="X6" s="612"/>
      <c r="Y6" s="755" t="s">
        <v>121</v>
      </c>
      <c r="Z6" s="755" t="s">
        <v>122</v>
      </c>
      <c r="AA6" s="755" t="s">
        <v>117</v>
      </c>
      <c r="AB6" s="755" t="s">
        <v>121</v>
      </c>
      <c r="AC6" s="755" t="s">
        <v>122</v>
      </c>
      <c r="AD6" s="755" t="s">
        <v>34</v>
      </c>
      <c r="AE6" s="755"/>
      <c r="AF6" s="783" t="s">
        <v>349</v>
      </c>
      <c r="AG6" s="787"/>
      <c r="AH6" s="787"/>
      <c r="AI6" s="608"/>
      <c r="AJ6" s="608"/>
    </row>
    <row r="7" spans="1:38" ht="18" customHeight="1">
      <c r="A7" s="128"/>
      <c r="B7" s="621" t="s">
        <v>168</v>
      </c>
      <c r="C7" s="636"/>
      <c r="D7" s="636"/>
      <c r="E7" s="636"/>
      <c r="F7" s="636"/>
      <c r="G7" s="636"/>
      <c r="H7" s="636"/>
      <c r="I7" s="636"/>
      <c r="J7" s="636"/>
      <c r="K7" s="636"/>
      <c r="L7" s="636"/>
      <c r="M7" s="636"/>
      <c r="N7" s="636"/>
      <c r="O7" s="636"/>
      <c r="P7" s="636"/>
      <c r="Q7" s="685">
        <f>SUM(R7,S7)</f>
        <v>0</v>
      </c>
      <c r="R7" s="694">
        <f>T18</f>
        <v>0</v>
      </c>
      <c r="S7" s="704">
        <f>U18</f>
        <v>0</v>
      </c>
      <c r="T7" s="713"/>
      <c r="U7" s="725"/>
      <c r="V7" s="732" t="s">
        <v>234</v>
      </c>
      <c r="W7" s="739"/>
      <c r="X7" s="686">
        <f>V18</f>
        <v>0</v>
      </c>
      <c r="Y7" s="756"/>
      <c r="Z7" s="762"/>
      <c r="AA7" s="762"/>
      <c r="AB7" s="762"/>
      <c r="AC7" s="762"/>
      <c r="AD7" s="762"/>
      <c r="AE7" s="776"/>
      <c r="AF7" s="784"/>
      <c r="AG7" s="788"/>
      <c r="AH7" s="788"/>
      <c r="AI7" s="608"/>
      <c r="AJ7" s="608"/>
    </row>
    <row r="8" spans="1:38" ht="18" customHeight="1">
      <c r="A8" s="128"/>
      <c r="B8" s="622" t="s">
        <v>172</v>
      </c>
      <c r="C8" s="637"/>
      <c r="D8" s="637"/>
      <c r="E8" s="637"/>
      <c r="F8" s="637"/>
      <c r="G8" s="637"/>
      <c r="H8" s="637"/>
      <c r="I8" s="637"/>
      <c r="J8" s="637"/>
      <c r="K8" s="637"/>
      <c r="L8" s="637"/>
      <c r="M8" s="637"/>
      <c r="N8" s="637"/>
      <c r="O8" s="637"/>
      <c r="P8" s="637"/>
      <c r="Q8" s="686">
        <f>SUM(R8,S8,T8)</f>
        <v>0</v>
      </c>
      <c r="R8" s="695">
        <f>Y18</f>
        <v>0</v>
      </c>
      <c r="S8" s="695">
        <f>Z18</f>
        <v>0</v>
      </c>
      <c r="T8" s="714">
        <f>AA18</f>
        <v>0</v>
      </c>
      <c r="U8" s="726"/>
      <c r="V8" s="733" t="s">
        <v>236</v>
      </c>
      <c r="W8" s="740"/>
      <c r="X8" s="748">
        <f>SUM(Y8:AA8)</f>
        <v>0</v>
      </c>
      <c r="Y8" s="757">
        <f t="shared" ref="Y8:AE8" si="0">AB18</f>
        <v>0</v>
      </c>
      <c r="Z8" s="757">
        <f t="shared" si="0"/>
        <v>0</v>
      </c>
      <c r="AA8" s="757">
        <f t="shared" si="0"/>
        <v>0</v>
      </c>
      <c r="AB8" s="767">
        <f t="shared" si="0"/>
        <v>0</v>
      </c>
      <c r="AC8" s="767">
        <f t="shared" si="0"/>
        <v>0</v>
      </c>
      <c r="AD8" s="773">
        <f t="shared" si="0"/>
        <v>0</v>
      </c>
      <c r="AE8" s="777">
        <f t="shared" si="0"/>
        <v>0</v>
      </c>
      <c r="AF8" s="785">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0</v>
      </c>
      <c r="AG8" s="688"/>
      <c r="AH8" s="688"/>
      <c r="AI8" s="608"/>
      <c r="AJ8" s="608"/>
    </row>
    <row r="9" spans="1:38" ht="18.75" customHeight="1">
      <c r="A9" s="608"/>
      <c r="B9" s="623" t="s">
        <v>189</v>
      </c>
      <c r="C9" s="638"/>
      <c r="D9" s="638"/>
      <c r="E9" s="638"/>
      <c r="F9" s="638"/>
      <c r="G9" s="638"/>
      <c r="H9" s="638"/>
      <c r="I9" s="638"/>
      <c r="J9" s="638"/>
      <c r="K9" s="638"/>
      <c r="L9" s="638"/>
      <c r="M9" s="638"/>
      <c r="N9" s="638"/>
      <c r="O9" s="638"/>
      <c r="P9" s="638"/>
      <c r="Q9" s="687">
        <f>SUM(R9,S9,T9)</f>
        <v>0</v>
      </c>
      <c r="R9" s="687">
        <f>AJ18</f>
        <v>0</v>
      </c>
      <c r="S9" s="687">
        <f>AK18</f>
        <v>0</v>
      </c>
      <c r="T9" s="715">
        <f>AL18</f>
        <v>0</v>
      </c>
      <c r="U9" s="727"/>
      <c r="V9" s="734"/>
      <c r="W9" s="734"/>
      <c r="X9" s="734"/>
      <c r="Y9" s="734"/>
      <c r="Z9" s="734"/>
      <c r="AA9" s="734"/>
      <c r="AB9" s="734"/>
      <c r="AC9" s="734"/>
      <c r="AD9" s="734"/>
      <c r="AE9" s="734"/>
      <c r="AF9" s="734"/>
      <c r="AG9" s="608"/>
      <c r="AH9" s="608"/>
      <c r="AI9" s="128"/>
    </row>
    <row r="10" spans="1:38" ht="7.5" customHeight="1">
      <c r="A10" s="608"/>
      <c r="B10" s="624"/>
      <c r="C10" s="624"/>
      <c r="D10" s="624"/>
      <c r="E10" s="624"/>
      <c r="F10" s="624"/>
      <c r="G10" s="624"/>
      <c r="H10" s="624"/>
      <c r="I10" s="624"/>
      <c r="J10" s="624"/>
      <c r="K10" s="624"/>
      <c r="L10" s="624"/>
      <c r="M10" s="624"/>
      <c r="N10" s="624"/>
      <c r="O10" s="624"/>
      <c r="P10" s="624"/>
      <c r="Q10" s="688"/>
      <c r="R10" s="688"/>
      <c r="S10" s="688"/>
      <c r="T10" s="688"/>
      <c r="U10" s="727"/>
      <c r="V10" s="734"/>
      <c r="W10" s="734"/>
      <c r="X10" s="734"/>
      <c r="Y10" s="734"/>
      <c r="Z10" s="734"/>
      <c r="AA10" s="734"/>
      <c r="AB10" s="734"/>
      <c r="AC10" s="734"/>
      <c r="AD10" s="734"/>
      <c r="AE10" s="734"/>
      <c r="AF10" s="734"/>
      <c r="AG10" s="608"/>
      <c r="AH10" s="608"/>
      <c r="AI10" s="128"/>
    </row>
    <row r="11" spans="1:38" ht="162" customHeight="1">
      <c r="A11" s="608"/>
      <c r="B11" s="625" t="s">
        <v>52</v>
      </c>
      <c r="C11" s="625"/>
      <c r="D11" s="625"/>
      <c r="E11" s="625"/>
      <c r="F11" s="625"/>
      <c r="G11" s="625"/>
      <c r="H11" s="625"/>
      <c r="I11" s="625"/>
      <c r="J11" s="625"/>
      <c r="K11" s="625"/>
      <c r="L11" s="625"/>
      <c r="M11" s="625"/>
      <c r="N11" s="625"/>
      <c r="O11" s="625"/>
      <c r="P11" s="625"/>
      <c r="Q11" s="625"/>
      <c r="R11" s="625"/>
      <c r="S11" s="625"/>
      <c r="T11" s="625"/>
      <c r="U11" s="625"/>
      <c r="V11" s="625"/>
      <c r="W11" s="625"/>
      <c r="X11" s="625"/>
      <c r="Y11" s="625"/>
      <c r="Z11" s="625"/>
      <c r="AA11" s="625"/>
      <c r="AB11" s="625"/>
      <c r="AC11" s="625"/>
      <c r="AD11" s="625"/>
      <c r="AE11" s="608"/>
      <c r="AF11" s="608"/>
      <c r="AG11" s="608"/>
      <c r="AH11" s="128"/>
    </row>
    <row r="12" spans="1:38" ht="7.5" customHeight="1">
      <c r="A12" s="611"/>
      <c r="B12" s="611"/>
      <c r="C12" s="611"/>
      <c r="D12" s="611"/>
      <c r="E12" s="611"/>
      <c r="F12" s="611"/>
      <c r="G12" s="611"/>
      <c r="H12" s="611"/>
      <c r="I12" s="611"/>
      <c r="J12" s="611"/>
      <c r="K12" s="611"/>
      <c r="L12" s="611"/>
      <c r="M12" s="611"/>
      <c r="N12" s="611"/>
      <c r="O12" s="611"/>
      <c r="P12" s="679"/>
      <c r="Q12" s="608"/>
      <c r="R12" s="608"/>
      <c r="S12" s="608"/>
      <c r="T12" s="608"/>
      <c r="U12" s="608"/>
      <c r="V12" s="608"/>
      <c r="W12" s="608"/>
      <c r="X12" s="608"/>
      <c r="Y12" s="608"/>
      <c r="Z12" s="608"/>
      <c r="AA12" s="608"/>
      <c r="AB12" s="608"/>
      <c r="AC12" s="608"/>
      <c r="AD12" s="608"/>
      <c r="AE12" s="608"/>
      <c r="AF12" s="608"/>
      <c r="AG12" s="608"/>
      <c r="AH12" s="128"/>
    </row>
    <row r="13" spans="1:38" ht="13.5" customHeight="1">
      <c r="A13" s="612"/>
      <c r="B13" s="626" t="s">
        <v>4</v>
      </c>
      <c r="C13" s="639"/>
      <c r="D13" s="639"/>
      <c r="E13" s="639"/>
      <c r="F13" s="639"/>
      <c r="G13" s="639"/>
      <c r="H13" s="639"/>
      <c r="I13" s="639"/>
      <c r="J13" s="639"/>
      <c r="K13" s="653"/>
      <c r="L13" s="658"/>
      <c r="M13" s="663" t="s">
        <v>116</v>
      </c>
      <c r="N13" s="668"/>
      <c r="O13" s="674"/>
      <c r="P13" s="653" t="s">
        <v>118</v>
      </c>
      <c r="Q13" s="689" t="s">
        <v>2</v>
      </c>
      <c r="R13" s="696" t="s">
        <v>168</v>
      </c>
      <c r="S13" s="705"/>
      <c r="T13" s="705"/>
      <c r="U13" s="705"/>
      <c r="V13" s="735"/>
      <c r="W13" s="741" t="s">
        <v>172</v>
      </c>
      <c r="X13" s="749"/>
      <c r="Y13" s="749"/>
      <c r="Z13" s="749"/>
      <c r="AA13" s="749"/>
      <c r="AB13" s="749"/>
      <c r="AC13" s="749"/>
      <c r="AD13" s="749"/>
      <c r="AE13" s="749"/>
      <c r="AF13" s="749"/>
      <c r="AG13" s="749"/>
      <c r="AH13" s="791"/>
      <c r="AI13" s="798" t="s">
        <v>38</v>
      </c>
      <c r="AJ13" s="800"/>
      <c r="AK13" s="800"/>
      <c r="AL13" s="803"/>
    </row>
    <row r="14" spans="1:38" ht="13.5" customHeight="1">
      <c r="A14" s="613"/>
      <c r="B14" s="627"/>
      <c r="C14" s="640"/>
      <c r="D14" s="640"/>
      <c r="E14" s="640"/>
      <c r="F14" s="640"/>
      <c r="G14" s="640"/>
      <c r="H14" s="640"/>
      <c r="I14" s="640"/>
      <c r="J14" s="640"/>
      <c r="K14" s="654"/>
      <c r="L14" s="659"/>
      <c r="M14" s="664"/>
      <c r="N14" s="669" t="s">
        <v>14</v>
      </c>
      <c r="O14" s="675"/>
      <c r="P14" s="654"/>
      <c r="Q14" s="690"/>
      <c r="R14" s="697" t="s">
        <v>314</v>
      </c>
      <c r="S14" s="663" t="s">
        <v>173</v>
      </c>
      <c r="T14" s="716"/>
      <c r="U14" s="728"/>
      <c r="V14" s="697" t="s">
        <v>174</v>
      </c>
      <c r="W14" s="742" t="s">
        <v>6</v>
      </c>
      <c r="X14" s="663" t="s">
        <v>173</v>
      </c>
      <c r="Y14" s="758"/>
      <c r="Z14" s="758"/>
      <c r="AA14" s="763"/>
      <c r="AB14" s="718" t="s">
        <v>237</v>
      </c>
      <c r="AC14" s="771"/>
      <c r="AD14" s="764"/>
      <c r="AE14" s="718" t="s">
        <v>169</v>
      </c>
      <c r="AF14" s="771"/>
      <c r="AG14" s="764"/>
      <c r="AH14" s="792" t="s">
        <v>164</v>
      </c>
      <c r="AI14" s="718" t="s">
        <v>368</v>
      </c>
      <c r="AJ14" s="758"/>
      <c r="AK14" s="758"/>
      <c r="AL14" s="763"/>
    </row>
    <row r="15" spans="1:38" ht="13.5" customHeight="1">
      <c r="A15" s="613"/>
      <c r="B15" s="627"/>
      <c r="C15" s="640"/>
      <c r="D15" s="640"/>
      <c r="E15" s="640"/>
      <c r="F15" s="640"/>
      <c r="G15" s="640"/>
      <c r="H15" s="640"/>
      <c r="I15" s="640"/>
      <c r="J15" s="640"/>
      <c r="K15" s="654"/>
      <c r="L15" s="659"/>
      <c r="M15" s="664"/>
      <c r="N15" s="670"/>
      <c r="O15" s="653"/>
      <c r="P15" s="654"/>
      <c r="Q15" s="690"/>
      <c r="R15" s="698"/>
      <c r="S15" s="698"/>
      <c r="T15" s="717" t="s">
        <v>134</v>
      </c>
      <c r="U15" s="729"/>
      <c r="V15" s="698"/>
      <c r="W15" s="743"/>
      <c r="X15" s="664"/>
      <c r="Y15" s="759" t="s">
        <v>124</v>
      </c>
      <c r="Z15" s="716"/>
      <c r="AA15" s="728"/>
      <c r="AB15" s="768"/>
      <c r="AC15" s="772"/>
      <c r="AD15" s="774"/>
      <c r="AE15" s="768"/>
      <c r="AF15" s="772"/>
      <c r="AG15" s="774"/>
      <c r="AH15" s="793"/>
      <c r="AI15" s="719"/>
      <c r="AJ15" s="801" t="s">
        <v>124</v>
      </c>
      <c r="AK15" s="802"/>
      <c r="AL15" s="804"/>
    </row>
    <row r="16" spans="1:38" ht="18.75" customHeight="1">
      <c r="A16" s="613"/>
      <c r="B16" s="627"/>
      <c r="C16" s="640"/>
      <c r="D16" s="640"/>
      <c r="E16" s="640"/>
      <c r="F16" s="640"/>
      <c r="G16" s="640"/>
      <c r="H16" s="640"/>
      <c r="I16" s="640"/>
      <c r="J16" s="640"/>
      <c r="K16" s="654"/>
      <c r="L16" s="659"/>
      <c r="M16" s="664"/>
      <c r="N16" s="671" t="s">
        <v>129</v>
      </c>
      <c r="O16" s="654" t="s">
        <v>131</v>
      </c>
      <c r="P16" s="654"/>
      <c r="Q16" s="690"/>
      <c r="R16" s="698"/>
      <c r="S16" s="698"/>
      <c r="T16" s="718" t="s">
        <v>284</v>
      </c>
      <c r="U16" s="612" t="s">
        <v>379</v>
      </c>
      <c r="V16" s="698"/>
      <c r="W16" s="743"/>
      <c r="X16" s="698"/>
      <c r="Y16" s="718" t="s">
        <v>284</v>
      </c>
      <c r="Z16" s="612" t="s">
        <v>379</v>
      </c>
      <c r="AA16" s="764" t="s">
        <v>117</v>
      </c>
      <c r="AB16" s="718" t="s">
        <v>284</v>
      </c>
      <c r="AC16" s="612" t="s">
        <v>379</v>
      </c>
      <c r="AD16" s="764" t="s">
        <v>117</v>
      </c>
      <c r="AE16" s="718" t="s">
        <v>284</v>
      </c>
      <c r="AF16" s="612" t="s">
        <v>379</v>
      </c>
      <c r="AG16" s="764" t="s">
        <v>117</v>
      </c>
      <c r="AH16" s="793"/>
      <c r="AI16" s="613"/>
      <c r="AJ16" s="718" t="s">
        <v>284</v>
      </c>
      <c r="AK16" s="612" t="s">
        <v>379</v>
      </c>
      <c r="AL16" s="764" t="s">
        <v>117</v>
      </c>
    </row>
    <row r="17" spans="1:38" ht="33.75" customHeight="1">
      <c r="A17" s="613"/>
      <c r="B17" s="627"/>
      <c r="C17" s="640"/>
      <c r="D17" s="640"/>
      <c r="E17" s="640"/>
      <c r="F17" s="640"/>
      <c r="G17" s="640"/>
      <c r="H17" s="640"/>
      <c r="I17" s="640"/>
      <c r="J17" s="640"/>
      <c r="K17" s="654"/>
      <c r="L17" s="660"/>
      <c r="M17" s="664"/>
      <c r="N17" s="672"/>
      <c r="O17" s="654"/>
      <c r="P17" s="654"/>
      <c r="Q17" s="690"/>
      <c r="R17" s="698"/>
      <c r="S17" s="698"/>
      <c r="T17" s="719"/>
      <c r="U17" s="613"/>
      <c r="V17" s="698"/>
      <c r="W17" s="743"/>
      <c r="X17" s="698"/>
      <c r="Y17" s="719"/>
      <c r="Z17" s="613"/>
      <c r="AA17" s="765"/>
      <c r="AB17" s="719"/>
      <c r="AC17" s="613"/>
      <c r="AD17" s="765"/>
      <c r="AE17" s="719"/>
      <c r="AF17" s="613"/>
      <c r="AG17" s="765"/>
      <c r="AH17" s="793"/>
      <c r="AI17" s="613"/>
      <c r="AJ17" s="719"/>
      <c r="AK17" s="613"/>
      <c r="AL17" s="765"/>
    </row>
    <row r="18" spans="1:38" ht="33" customHeight="1">
      <c r="A18" s="614"/>
      <c r="B18" s="628" t="s">
        <v>317</v>
      </c>
      <c r="C18" s="641"/>
      <c r="D18" s="641"/>
      <c r="E18" s="641"/>
      <c r="F18" s="641"/>
      <c r="G18" s="641"/>
      <c r="H18" s="641"/>
      <c r="I18" s="641"/>
      <c r="J18" s="641"/>
      <c r="K18" s="641"/>
      <c r="L18" s="641"/>
      <c r="M18" s="641"/>
      <c r="N18" s="641"/>
      <c r="O18" s="641"/>
      <c r="P18" s="641"/>
      <c r="Q18" s="691"/>
      <c r="R18" s="699"/>
      <c r="S18" s="706">
        <f>SUM(S19:S118)</f>
        <v>0</v>
      </c>
      <c r="T18" s="720"/>
      <c r="U18" s="720"/>
      <c r="V18" s="720"/>
      <c r="W18" s="699"/>
      <c r="X18" s="706">
        <f>SUM(X19:X118)</f>
        <v>0</v>
      </c>
      <c r="Y18" s="760"/>
      <c r="Z18" s="760"/>
      <c r="AA18" s="760"/>
      <c r="AB18" s="760"/>
      <c r="AC18" s="760"/>
      <c r="AD18" s="760"/>
      <c r="AE18" s="778"/>
      <c r="AF18" s="778"/>
      <c r="AG18" s="778"/>
      <c r="AH18" s="706">
        <f>SUM(AH19:AH118)</f>
        <v>0</v>
      </c>
      <c r="AI18" s="799"/>
      <c r="AJ18" s="799"/>
      <c r="AK18" s="799"/>
      <c r="AL18" s="799"/>
    </row>
    <row r="19" spans="1:38" s="606" customFormat="1" ht="27.75" customHeight="1">
      <c r="A19" s="615" t="s">
        <v>25</v>
      </c>
      <c r="B19" s="629" t="str">
        <f>IF(基本情報入力シート!C33="","",基本情報入力シート!C33)</f>
        <v/>
      </c>
      <c r="C19" s="642" t="str">
        <f>IF(基本情報入力シート!D33="","",基本情報入力シート!D33)</f>
        <v/>
      </c>
      <c r="D19" s="647" t="str">
        <f>IF(基本情報入力シート!E33="","",基本情報入力シート!E33)</f>
        <v/>
      </c>
      <c r="E19" s="650" t="str">
        <f>IF(基本情報入力シート!F33="","",基本情報入力シート!F33)</f>
        <v/>
      </c>
      <c r="F19" s="650" t="str">
        <f>IF(基本情報入力シート!G33="","",基本情報入力シート!G33)</f>
        <v/>
      </c>
      <c r="G19" s="650" t="str">
        <f>IF(基本情報入力シート!H33="","",基本情報入力シート!H33)</f>
        <v/>
      </c>
      <c r="H19" s="650" t="str">
        <f>IF(基本情報入力シート!I33="","",基本情報入力シート!I33)</f>
        <v/>
      </c>
      <c r="I19" s="650" t="str">
        <f>IF(基本情報入力シート!J33="","",基本情報入力シート!J33)</f>
        <v/>
      </c>
      <c r="J19" s="650" t="str">
        <f>IF(基本情報入力シート!K33="","",基本情報入力シート!K33)</f>
        <v/>
      </c>
      <c r="K19" s="655" t="str">
        <f>IF(基本情報入力シート!L33="","",基本情報入力シート!L33)</f>
        <v/>
      </c>
      <c r="L19" s="661" t="s">
        <v>240</v>
      </c>
      <c r="M19" s="665" t="str">
        <f>IF(基本情報入力シート!M33="","",基本情報入力シート!M33)</f>
        <v/>
      </c>
      <c r="N19" s="673" t="str">
        <f>IF(基本情報入力シート!R33="","",基本情報入力シート!R33)</f>
        <v/>
      </c>
      <c r="O19" s="673" t="str">
        <f>IF(基本情報入力シート!W33="","",基本情報入力シート!W33)</f>
        <v/>
      </c>
      <c r="P19" s="680" t="str">
        <f>IF(基本情報入力シート!X33="","",基本情報入力シート!X33)</f>
        <v/>
      </c>
      <c r="Q19" s="680" t="str">
        <f>IF(基本情報入力シート!Y33="","",基本情報入力シート!Y33)</f>
        <v/>
      </c>
      <c r="R19" s="700"/>
      <c r="S19" s="707"/>
      <c r="T19" s="721"/>
      <c r="U19" s="721"/>
      <c r="V19" s="721"/>
      <c r="W19" s="744"/>
      <c r="X19" s="750"/>
      <c r="Y19" s="721"/>
      <c r="Z19" s="721"/>
      <c r="AA19" s="721"/>
      <c r="AB19" s="721"/>
      <c r="AC19" s="721"/>
      <c r="AD19" s="721"/>
      <c r="AE19" s="779"/>
      <c r="AF19" s="779"/>
      <c r="AG19" s="789"/>
      <c r="AH19" s="794"/>
      <c r="AI19" s="721"/>
      <c r="AJ19" s="721"/>
      <c r="AK19" s="721"/>
      <c r="AL19" s="721"/>
    </row>
    <row r="20" spans="1:38" ht="27.75" customHeight="1">
      <c r="A20" s="616">
        <f t="shared" ref="A20:A83" si="1">A19+1</f>
        <v>2</v>
      </c>
      <c r="B20" s="630" t="str">
        <f>IF(基本情報入力シート!C34="","",基本情報入力シート!C34)</f>
        <v/>
      </c>
      <c r="C20" s="643" t="str">
        <f>IF(基本情報入力シート!D34="","",基本情報入力シート!D34)</f>
        <v/>
      </c>
      <c r="D20" s="648" t="str">
        <f>IF(基本情報入力シート!E34="","",基本情報入力シート!E34)</f>
        <v/>
      </c>
      <c r="E20" s="651" t="str">
        <f>IF(基本情報入力シート!F34="","",基本情報入力シート!F34)</f>
        <v/>
      </c>
      <c r="F20" s="651" t="str">
        <f>IF(基本情報入力シート!G34="","",基本情報入力シート!G34)</f>
        <v/>
      </c>
      <c r="G20" s="651" t="str">
        <f>IF(基本情報入力シート!H34="","",基本情報入力シート!H34)</f>
        <v/>
      </c>
      <c r="H20" s="651" t="str">
        <f>IF(基本情報入力シート!I34="","",基本情報入力シート!I34)</f>
        <v/>
      </c>
      <c r="I20" s="651" t="str">
        <f>IF(基本情報入力シート!J34="","",基本情報入力シート!J34)</f>
        <v/>
      </c>
      <c r="J20" s="651" t="str">
        <f>IF(基本情報入力シート!K34="","",基本情報入力シート!K34)</f>
        <v/>
      </c>
      <c r="K20" s="656" t="str">
        <f>IF(基本情報入力シート!L34="","",基本情報入力シート!L34)</f>
        <v/>
      </c>
      <c r="L20" s="662" t="s">
        <v>27</v>
      </c>
      <c r="M20" s="666" t="str">
        <f>IF(基本情報入力シート!M34="","",基本情報入力シート!M34)</f>
        <v/>
      </c>
      <c r="N20" s="667" t="str">
        <f>IF(基本情報入力シート!R34="","",基本情報入力シート!R34)</f>
        <v/>
      </c>
      <c r="O20" s="667" t="str">
        <f>IF(基本情報入力シート!W34="","",基本情報入力シート!W34)</f>
        <v/>
      </c>
      <c r="P20" s="681" t="str">
        <f>IF(基本情報入力シート!X34="","",基本情報入力シート!X34)</f>
        <v/>
      </c>
      <c r="Q20" s="681" t="str">
        <f>IF(基本情報入力シート!Y34="","",基本情報入力シート!Y34)</f>
        <v/>
      </c>
      <c r="R20" s="700"/>
      <c r="S20" s="707"/>
      <c r="T20" s="721"/>
      <c r="U20" s="721"/>
      <c r="V20" s="721"/>
      <c r="W20" s="744"/>
      <c r="X20" s="750"/>
      <c r="Y20" s="721"/>
      <c r="Z20" s="721"/>
      <c r="AA20" s="721"/>
      <c r="AB20" s="721"/>
      <c r="AC20" s="721"/>
      <c r="AD20" s="721"/>
      <c r="AE20" s="779"/>
      <c r="AF20" s="779"/>
      <c r="AG20" s="789"/>
      <c r="AH20" s="794"/>
      <c r="AI20" s="721"/>
      <c r="AJ20" s="721"/>
      <c r="AK20" s="721"/>
      <c r="AL20" s="721"/>
    </row>
    <row r="21" spans="1:38" ht="27.75" customHeight="1">
      <c r="A21" s="616">
        <f t="shared" si="1"/>
        <v>3</v>
      </c>
      <c r="B21" s="630" t="str">
        <f>IF(基本情報入力シート!C35="","",基本情報入力シート!C35)</f>
        <v/>
      </c>
      <c r="C21" s="643" t="str">
        <f>IF(基本情報入力シート!D35="","",基本情報入力シート!D35)</f>
        <v/>
      </c>
      <c r="D21" s="648" t="str">
        <f>IF(基本情報入力シート!E35="","",基本情報入力シート!E35)</f>
        <v/>
      </c>
      <c r="E21" s="651" t="str">
        <f>IF(基本情報入力シート!F35="","",基本情報入力シート!F35)</f>
        <v/>
      </c>
      <c r="F21" s="651" t="str">
        <f>IF(基本情報入力シート!G35="","",基本情報入力シート!G35)</f>
        <v/>
      </c>
      <c r="G21" s="651" t="str">
        <f>IF(基本情報入力シート!H35="","",基本情報入力シート!H35)</f>
        <v/>
      </c>
      <c r="H21" s="651" t="str">
        <f>IF(基本情報入力シート!I35="","",基本情報入力シート!I35)</f>
        <v/>
      </c>
      <c r="I21" s="651" t="str">
        <f>IF(基本情報入力シート!J35="","",基本情報入力シート!J35)</f>
        <v/>
      </c>
      <c r="J21" s="651" t="str">
        <f>IF(基本情報入力シート!K35="","",基本情報入力シート!K35)</f>
        <v/>
      </c>
      <c r="K21" s="656" t="str">
        <f>IF(基本情報入力シート!L35="","",基本情報入力シート!L35)</f>
        <v/>
      </c>
      <c r="L21" s="662" t="s">
        <v>81</v>
      </c>
      <c r="M21" s="666" t="str">
        <f>IF(基本情報入力シート!M35="","",基本情報入力シート!M35)</f>
        <v/>
      </c>
      <c r="N21" s="667" t="str">
        <f>IF(基本情報入力シート!R35="","",基本情報入力シート!R35)</f>
        <v/>
      </c>
      <c r="O21" s="667" t="str">
        <f>IF(基本情報入力シート!W35="","",基本情報入力シート!W35)</f>
        <v/>
      </c>
      <c r="P21" s="681" t="str">
        <f>IF(基本情報入力シート!X35="","",基本情報入力シート!X35)</f>
        <v/>
      </c>
      <c r="Q21" s="681" t="str">
        <f>IF(基本情報入力シート!Y35="","",基本情報入力シート!Y35)</f>
        <v/>
      </c>
      <c r="R21" s="700"/>
      <c r="S21" s="707"/>
      <c r="T21" s="721"/>
      <c r="U21" s="721"/>
      <c r="V21" s="721"/>
      <c r="W21" s="744"/>
      <c r="X21" s="750"/>
      <c r="Y21" s="721"/>
      <c r="Z21" s="721"/>
      <c r="AA21" s="721"/>
      <c r="AB21" s="721"/>
      <c r="AC21" s="721"/>
      <c r="AD21" s="721"/>
      <c r="AE21" s="779"/>
      <c r="AF21" s="779"/>
      <c r="AG21" s="789"/>
      <c r="AH21" s="794"/>
      <c r="AI21" s="721"/>
      <c r="AJ21" s="721"/>
      <c r="AK21" s="721"/>
      <c r="AL21" s="721"/>
    </row>
    <row r="22" spans="1:38" ht="27.75" customHeight="1">
      <c r="A22" s="616">
        <f t="shared" si="1"/>
        <v>4</v>
      </c>
      <c r="B22" s="630" t="str">
        <f>IF(基本情報入力シート!C36="","",基本情報入力シート!C36)</f>
        <v/>
      </c>
      <c r="C22" s="643" t="str">
        <f>IF(基本情報入力シート!D36="","",基本情報入力シート!D36)</f>
        <v/>
      </c>
      <c r="D22" s="648" t="str">
        <f>IF(基本情報入力シート!E36="","",基本情報入力シート!E36)</f>
        <v/>
      </c>
      <c r="E22" s="651" t="str">
        <f>IF(基本情報入力シート!F36="","",基本情報入力シート!F36)</f>
        <v/>
      </c>
      <c r="F22" s="651" t="str">
        <f>IF(基本情報入力シート!G36="","",基本情報入力シート!G36)</f>
        <v/>
      </c>
      <c r="G22" s="651" t="str">
        <f>IF(基本情報入力シート!H36="","",基本情報入力シート!H36)</f>
        <v/>
      </c>
      <c r="H22" s="651" t="str">
        <f>IF(基本情報入力シート!I36="","",基本情報入力シート!I36)</f>
        <v/>
      </c>
      <c r="I22" s="651" t="str">
        <f>IF(基本情報入力シート!J36="","",基本情報入力シート!J36)</f>
        <v/>
      </c>
      <c r="J22" s="651" t="str">
        <f>IF(基本情報入力シート!K36="","",基本情報入力シート!K36)</f>
        <v/>
      </c>
      <c r="K22" s="656" t="str">
        <f>IF(基本情報入力シート!L36="","",基本情報入力シート!L36)</f>
        <v/>
      </c>
      <c r="L22" s="662" t="s">
        <v>167</v>
      </c>
      <c r="M22" s="666" t="str">
        <f>IF(基本情報入力シート!M36="","",基本情報入力シート!M36)</f>
        <v/>
      </c>
      <c r="N22" s="667" t="str">
        <f>IF(基本情報入力シート!R36="","",基本情報入力シート!R36)</f>
        <v/>
      </c>
      <c r="O22" s="667" t="str">
        <f>IF(基本情報入力シート!W36="","",基本情報入力シート!W36)</f>
        <v/>
      </c>
      <c r="P22" s="681" t="str">
        <f>IF(基本情報入力シート!X36="","",基本情報入力シート!X36)</f>
        <v/>
      </c>
      <c r="Q22" s="681" t="str">
        <f>IF(基本情報入力シート!Y36="","",基本情報入力シート!Y36)</f>
        <v/>
      </c>
      <c r="R22" s="700"/>
      <c r="S22" s="707"/>
      <c r="T22" s="721"/>
      <c r="U22" s="721"/>
      <c r="V22" s="721"/>
      <c r="W22" s="744"/>
      <c r="X22" s="750"/>
      <c r="Y22" s="721"/>
      <c r="Z22" s="721"/>
      <c r="AA22" s="721"/>
      <c r="AB22" s="721"/>
      <c r="AC22" s="721"/>
      <c r="AD22" s="721"/>
      <c r="AE22" s="779"/>
      <c r="AF22" s="779"/>
      <c r="AG22" s="789"/>
      <c r="AH22" s="794"/>
      <c r="AI22" s="721"/>
      <c r="AJ22" s="721"/>
      <c r="AK22" s="721"/>
      <c r="AL22" s="721"/>
    </row>
    <row r="23" spans="1:38" ht="27.75" customHeight="1">
      <c r="A23" s="616">
        <f t="shared" si="1"/>
        <v>5</v>
      </c>
      <c r="B23" s="630" t="str">
        <f>IF(基本情報入力シート!C37="","",基本情報入力シート!C37)</f>
        <v/>
      </c>
      <c r="C23" s="643" t="str">
        <f>IF(基本情報入力シート!D37="","",基本情報入力シート!D37)</f>
        <v/>
      </c>
      <c r="D23" s="648" t="str">
        <f>IF(基本情報入力シート!E37="","",基本情報入力シート!E37)</f>
        <v/>
      </c>
      <c r="E23" s="651" t="str">
        <f>IF(基本情報入力シート!F37="","",基本情報入力シート!F37)</f>
        <v/>
      </c>
      <c r="F23" s="651" t="str">
        <f>IF(基本情報入力シート!G37="","",基本情報入力シート!G37)</f>
        <v/>
      </c>
      <c r="G23" s="651" t="str">
        <f>IF(基本情報入力シート!H37="","",基本情報入力シート!H37)</f>
        <v/>
      </c>
      <c r="H23" s="651" t="str">
        <f>IF(基本情報入力シート!I37="","",基本情報入力シート!I37)</f>
        <v/>
      </c>
      <c r="I23" s="651" t="str">
        <f>IF(基本情報入力シート!J37="","",基本情報入力シート!J37)</f>
        <v/>
      </c>
      <c r="J23" s="651" t="str">
        <f>IF(基本情報入力シート!K37="","",基本情報入力シート!K37)</f>
        <v/>
      </c>
      <c r="K23" s="656" t="str">
        <f>IF(基本情報入力シート!L37="","",基本情報入力シート!L37)</f>
        <v/>
      </c>
      <c r="L23" s="662" t="s">
        <v>242</v>
      </c>
      <c r="M23" s="666" t="str">
        <f>IF(基本情報入力シート!M37="","",基本情報入力シート!M37)</f>
        <v/>
      </c>
      <c r="N23" s="667" t="str">
        <f>IF(基本情報入力シート!R37="","",基本情報入力シート!R37)</f>
        <v/>
      </c>
      <c r="O23" s="667" t="str">
        <f>IF(基本情報入力シート!W37="","",基本情報入力シート!W37)</f>
        <v/>
      </c>
      <c r="P23" s="681" t="str">
        <f>IF(基本情報入力シート!X37="","",基本情報入力シート!X37)</f>
        <v/>
      </c>
      <c r="Q23" s="681" t="str">
        <f>IF(基本情報入力シート!Y37="","",基本情報入力シート!Y37)</f>
        <v/>
      </c>
      <c r="R23" s="700"/>
      <c r="S23" s="707"/>
      <c r="T23" s="721"/>
      <c r="U23" s="721"/>
      <c r="V23" s="721"/>
      <c r="W23" s="744"/>
      <c r="X23" s="750"/>
      <c r="Y23" s="721"/>
      <c r="Z23" s="721"/>
      <c r="AA23" s="721"/>
      <c r="AB23" s="721"/>
      <c r="AC23" s="721"/>
      <c r="AD23" s="721"/>
      <c r="AE23" s="779"/>
      <c r="AF23" s="779"/>
      <c r="AG23" s="789"/>
      <c r="AH23" s="794"/>
      <c r="AI23" s="721"/>
      <c r="AJ23" s="721"/>
      <c r="AK23" s="721"/>
      <c r="AL23" s="721"/>
    </row>
    <row r="24" spans="1:38" ht="27.75" customHeight="1">
      <c r="A24" s="616">
        <f t="shared" si="1"/>
        <v>6</v>
      </c>
      <c r="B24" s="630" t="str">
        <f>IF(基本情報入力シート!C38="","",基本情報入力シート!C38)</f>
        <v/>
      </c>
      <c r="C24" s="643" t="str">
        <f>IF(基本情報入力シート!D38="","",基本情報入力シート!D38)</f>
        <v/>
      </c>
      <c r="D24" s="648" t="str">
        <f>IF(基本情報入力シート!E38="","",基本情報入力シート!E38)</f>
        <v/>
      </c>
      <c r="E24" s="651" t="str">
        <f>IF(基本情報入力シート!F38="","",基本情報入力シート!F38)</f>
        <v/>
      </c>
      <c r="F24" s="651" t="str">
        <f>IF(基本情報入力シート!G38="","",基本情報入力シート!G38)</f>
        <v/>
      </c>
      <c r="G24" s="651" t="str">
        <f>IF(基本情報入力シート!H38="","",基本情報入力シート!H38)</f>
        <v/>
      </c>
      <c r="H24" s="651" t="str">
        <f>IF(基本情報入力シート!I38="","",基本情報入力シート!I38)</f>
        <v/>
      </c>
      <c r="I24" s="651" t="str">
        <f>IF(基本情報入力シート!J38="","",基本情報入力シート!J38)</f>
        <v/>
      </c>
      <c r="J24" s="651" t="str">
        <f>IF(基本情報入力シート!K38="","",基本情報入力シート!K38)</f>
        <v/>
      </c>
      <c r="K24" s="656" t="str">
        <f>IF(基本情報入力シート!L38="","",基本情報入力シート!L38)</f>
        <v/>
      </c>
      <c r="L24" s="662" t="s">
        <v>244</v>
      </c>
      <c r="M24" s="666" t="str">
        <f>IF(基本情報入力シート!M38="","",基本情報入力シート!M38)</f>
        <v/>
      </c>
      <c r="N24" s="667" t="str">
        <f>IF(基本情報入力シート!R38="","",基本情報入力シート!R38)</f>
        <v/>
      </c>
      <c r="O24" s="667" t="str">
        <f>IF(基本情報入力シート!W38="","",基本情報入力シート!W38)</f>
        <v/>
      </c>
      <c r="P24" s="681" t="str">
        <f>IF(基本情報入力シート!X38="","",基本情報入力シート!X38)</f>
        <v/>
      </c>
      <c r="Q24" s="681" t="str">
        <f>IF(基本情報入力シート!Y38="","",基本情報入力シート!Y38)</f>
        <v/>
      </c>
      <c r="R24" s="700"/>
      <c r="S24" s="707"/>
      <c r="T24" s="721"/>
      <c r="U24" s="721"/>
      <c r="V24" s="721"/>
      <c r="W24" s="744"/>
      <c r="X24" s="750"/>
      <c r="Y24" s="721"/>
      <c r="Z24" s="721"/>
      <c r="AA24" s="721"/>
      <c r="AB24" s="721"/>
      <c r="AC24" s="721"/>
      <c r="AD24" s="721"/>
      <c r="AE24" s="779"/>
      <c r="AF24" s="779"/>
      <c r="AG24" s="789"/>
      <c r="AH24" s="794"/>
      <c r="AI24" s="721"/>
      <c r="AJ24" s="721"/>
      <c r="AK24" s="721"/>
      <c r="AL24" s="721"/>
    </row>
    <row r="25" spans="1:38" ht="27.75" customHeight="1">
      <c r="A25" s="616">
        <f t="shared" si="1"/>
        <v>7</v>
      </c>
      <c r="B25" s="630" t="str">
        <f>IF(基本情報入力シート!C39="","",基本情報入力シート!C39)</f>
        <v/>
      </c>
      <c r="C25" s="643" t="str">
        <f>IF(基本情報入力シート!D39="","",基本情報入力シート!D39)</f>
        <v/>
      </c>
      <c r="D25" s="648" t="str">
        <f>IF(基本情報入力シート!E39="","",基本情報入力シート!E39)</f>
        <v/>
      </c>
      <c r="E25" s="651" t="str">
        <f>IF(基本情報入力シート!F39="","",基本情報入力シート!F39)</f>
        <v/>
      </c>
      <c r="F25" s="651" t="str">
        <f>IF(基本情報入力シート!G39="","",基本情報入力シート!G39)</f>
        <v/>
      </c>
      <c r="G25" s="651" t="str">
        <f>IF(基本情報入力シート!H39="","",基本情報入力シート!H39)</f>
        <v/>
      </c>
      <c r="H25" s="651" t="str">
        <f>IF(基本情報入力シート!I39="","",基本情報入力シート!I39)</f>
        <v/>
      </c>
      <c r="I25" s="651" t="str">
        <f>IF(基本情報入力シート!J39="","",基本情報入力シート!J39)</f>
        <v/>
      </c>
      <c r="J25" s="651" t="str">
        <f>IF(基本情報入力シート!K39="","",基本情報入力シート!K39)</f>
        <v/>
      </c>
      <c r="K25" s="656" t="str">
        <f>IF(基本情報入力シート!L39="","",基本情報入力シート!L39)</f>
        <v/>
      </c>
      <c r="L25" s="662" t="s">
        <v>245</v>
      </c>
      <c r="M25" s="666" t="str">
        <f>IF(基本情報入力シート!M39="","",基本情報入力シート!M39)</f>
        <v/>
      </c>
      <c r="N25" s="667" t="str">
        <f>IF(基本情報入力シート!R39="","",基本情報入力シート!R39)</f>
        <v/>
      </c>
      <c r="O25" s="667" t="str">
        <f>IF(基本情報入力シート!W39="","",基本情報入力シート!W39)</f>
        <v/>
      </c>
      <c r="P25" s="681" t="str">
        <f>IF(基本情報入力シート!X39="","",基本情報入力シート!X39)</f>
        <v/>
      </c>
      <c r="Q25" s="681" t="str">
        <f>IF(基本情報入力シート!Y39="","",基本情報入力シート!Y39)</f>
        <v/>
      </c>
      <c r="R25" s="700"/>
      <c r="S25" s="707"/>
      <c r="T25" s="721"/>
      <c r="U25" s="721"/>
      <c r="V25" s="721"/>
      <c r="W25" s="744"/>
      <c r="X25" s="751"/>
      <c r="Y25" s="721"/>
      <c r="Z25" s="721"/>
      <c r="AA25" s="721"/>
      <c r="AB25" s="721"/>
      <c r="AC25" s="721"/>
      <c r="AD25" s="721"/>
      <c r="AE25" s="779"/>
      <c r="AF25" s="779"/>
      <c r="AG25" s="789"/>
      <c r="AH25" s="794"/>
      <c r="AI25" s="721"/>
      <c r="AJ25" s="721"/>
      <c r="AK25" s="721"/>
      <c r="AL25" s="721"/>
    </row>
    <row r="26" spans="1:38" ht="27.75" customHeight="1">
      <c r="A26" s="616">
        <f t="shared" si="1"/>
        <v>8</v>
      </c>
      <c r="B26" s="630" t="str">
        <f>IF(基本情報入力シート!C40="","",基本情報入力シート!C40)</f>
        <v/>
      </c>
      <c r="C26" s="643" t="str">
        <f>IF(基本情報入力シート!D40="","",基本情報入力シート!D40)</f>
        <v/>
      </c>
      <c r="D26" s="648" t="str">
        <f>IF(基本情報入力シート!E40="","",基本情報入力シート!E40)</f>
        <v/>
      </c>
      <c r="E26" s="651" t="str">
        <f>IF(基本情報入力シート!F40="","",基本情報入力シート!F40)</f>
        <v/>
      </c>
      <c r="F26" s="651" t="str">
        <f>IF(基本情報入力シート!G40="","",基本情報入力シート!G40)</f>
        <v/>
      </c>
      <c r="G26" s="651" t="str">
        <f>IF(基本情報入力シート!H40="","",基本情報入力シート!H40)</f>
        <v/>
      </c>
      <c r="H26" s="651" t="str">
        <f>IF(基本情報入力シート!I40="","",基本情報入力シート!I40)</f>
        <v/>
      </c>
      <c r="I26" s="651" t="str">
        <f>IF(基本情報入力シート!J40="","",基本情報入力シート!J40)</f>
        <v/>
      </c>
      <c r="J26" s="651" t="str">
        <f>IF(基本情報入力シート!K40="","",基本情報入力シート!K40)</f>
        <v/>
      </c>
      <c r="K26" s="656" t="str">
        <f>IF(基本情報入力シート!L40="","",基本情報入力シート!L40)</f>
        <v/>
      </c>
      <c r="L26" s="662" t="s">
        <v>196</v>
      </c>
      <c r="M26" s="666" t="str">
        <f>IF(基本情報入力シート!M40="","",基本情報入力シート!M40)</f>
        <v/>
      </c>
      <c r="N26" s="667" t="str">
        <f>IF(基本情報入力シート!R40="","",基本情報入力シート!R40)</f>
        <v/>
      </c>
      <c r="O26" s="667" t="str">
        <f>IF(基本情報入力シート!W40="","",基本情報入力シート!W40)</f>
        <v/>
      </c>
      <c r="P26" s="681" t="str">
        <f>IF(基本情報入力シート!X40="","",基本情報入力シート!X40)</f>
        <v/>
      </c>
      <c r="Q26" s="681" t="str">
        <f>IF(基本情報入力シート!Y40="","",基本情報入力シート!Y40)</f>
        <v/>
      </c>
      <c r="R26" s="700"/>
      <c r="S26" s="707"/>
      <c r="T26" s="721"/>
      <c r="U26" s="721"/>
      <c r="V26" s="721"/>
      <c r="W26" s="744"/>
      <c r="X26" s="751"/>
      <c r="Y26" s="721"/>
      <c r="Z26" s="721"/>
      <c r="AA26" s="721"/>
      <c r="AB26" s="721"/>
      <c r="AC26" s="721"/>
      <c r="AD26" s="721"/>
      <c r="AE26" s="779"/>
      <c r="AF26" s="779"/>
      <c r="AG26" s="789"/>
      <c r="AH26" s="794"/>
      <c r="AI26" s="721"/>
      <c r="AJ26" s="721"/>
      <c r="AK26" s="721"/>
      <c r="AL26" s="721"/>
    </row>
    <row r="27" spans="1:38" ht="27.75" customHeight="1">
      <c r="A27" s="616">
        <f t="shared" si="1"/>
        <v>9</v>
      </c>
      <c r="B27" s="630" t="str">
        <f>IF(基本情報入力シート!C41="","",基本情報入力シート!C41)</f>
        <v/>
      </c>
      <c r="C27" s="643" t="str">
        <f>IF(基本情報入力シート!D41="","",基本情報入力シート!D41)</f>
        <v/>
      </c>
      <c r="D27" s="648" t="str">
        <f>IF(基本情報入力シート!E41="","",基本情報入力シート!E41)</f>
        <v/>
      </c>
      <c r="E27" s="651" t="str">
        <f>IF(基本情報入力シート!F41="","",基本情報入力シート!F41)</f>
        <v/>
      </c>
      <c r="F27" s="651" t="str">
        <f>IF(基本情報入力シート!G41="","",基本情報入力シート!G41)</f>
        <v/>
      </c>
      <c r="G27" s="651" t="str">
        <f>IF(基本情報入力シート!H41="","",基本情報入力シート!H41)</f>
        <v/>
      </c>
      <c r="H27" s="651" t="str">
        <f>IF(基本情報入力シート!I41="","",基本情報入力シート!I41)</f>
        <v/>
      </c>
      <c r="I27" s="651" t="str">
        <f>IF(基本情報入力シート!J41="","",基本情報入力シート!J41)</f>
        <v/>
      </c>
      <c r="J27" s="651" t="str">
        <f>IF(基本情報入力シート!K41="","",基本情報入力シート!K41)</f>
        <v/>
      </c>
      <c r="K27" s="656" t="str">
        <f>IF(基本情報入力シート!L41="","",基本情報入力シート!L41)</f>
        <v/>
      </c>
      <c r="L27" s="662" t="s">
        <v>247</v>
      </c>
      <c r="M27" s="666" t="str">
        <f>IF(基本情報入力シート!M41="","",基本情報入力シート!M41)</f>
        <v/>
      </c>
      <c r="N27" s="667" t="str">
        <f>IF(基本情報入力シート!R41="","",基本情報入力シート!R41)</f>
        <v/>
      </c>
      <c r="O27" s="667" t="str">
        <f>IF(基本情報入力シート!W41="","",基本情報入力シート!W41)</f>
        <v/>
      </c>
      <c r="P27" s="681" t="str">
        <f>IF(基本情報入力シート!X41="","",基本情報入力シート!X41)</f>
        <v/>
      </c>
      <c r="Q27" s="681" t="str">
        <f>IF(基本情報入力シート!Y41="","",基本情報入力シート!Y41)</f>
        <v/>
      </c>
      <c r="R27" s="700"/>
      <c r="S27" s="707"/>
      <c r="T27" s="721"/>
      <c r="U27" s="721"/>
      <c r="V27" s="721"/>
      <c r="W27" s="744"/>
      <c r="X27" s="751"/>
      <c r="Y27" s="721"/>
      <c r="Z27" s="721"/>
      <c r="AA27" s="721"/>
      <c r="AB27" s="721"/>
      <c r="AC27" s="721"/>
      <c r="AD27" s="721"/>
      <c r="AE27" s="779"/>
      <c r="AF27" s="779"/>
      <c r="AG27" s="789"/>
      <c r="AH27" s="794"/>
      <c r="AI27" s="721"/>
      <c r="AJ27" s="721"/>
      <c r="AK27" s="721"/>
      <c r="AL27" s="721"/>
    </row>
    <row r="28" spans="1:38" ht="27.75" customHeight="1">
      <c r="A28" s="616">
        <f t="shared" si="1"/>
        <v>10</v>
      </c>
      <c r="B28" s="630" t="str">
        <f>IF(基本情報入力シート!C42="","",基本情報入力シート!C42)</f>
        <v/>
      </c>
      <c r="C28" s="643" t="str">
        <f>IF(基本情報入力シート!D42="","",基本情報入力シート!D42)</f>
        <v/>
      </c>
      <c r="D28" s="648" t="str">
        <f>IF(基本情報入力シート!E42="","",基本情報入力シート!E42)</f>
        <v/>
      </c>
      <c r="E28" s="651" t="str">
        <f>IF(基本情報入力シート!F42="","",基本情報入力シート!F42)</f>
        <v/>
      </c>
      <c r="F28" s="651" t="str">
        <f>IF(基本情報入力シート!G42="","",基本情報入力シート!G42)</f>
        <v/>
      </c>
      <c r="G28" s="651" t="str">
        <f>IF(基本情報入力シート!H42="","",基本情報入力シート!H42)</f>
        <v/>
      </c>
      <c r="H28" s="651" t="str">
        <f>IF(基本情報入力シート!I42="","",基本情報入力シート!I42)</f>
        <v/>
      </c>
      <c r="I28" s="651" t="str">
        <f>IF(基本情報入力シート!J42="","",基本情報入力シート!J42)</f>
        <v/>
      </c>
      <c r="J28" s="651" t="str">
        <f>IF(基本情報入力シート!K42="","",基本情報入力シート!K42)</f>
        <v/>
      </c>
      <c r="K28" s="656" t="str">
        <f>IF(基本情報入力シート!L42="","",基本情報入力シート!L42)</f>
        <v/>
      </c>
      <c r="L28" s="662" t="s">
        <v>98</v>
      </c>
      <c r="M28" s="666" t="str">
        <f>IF(基本情報入力シート!M42="","",基本情報入力シート!M42)</f>
        <v/>
      </c>
      <c r="N28" s="667" t="str">
        <f>IF(基本情報入力シート!R42="","",基本情報入力シート!R42)</f>
        <v/>
      </c>
      <c r="O28" s="667" t="str">
        <f>IF(基本情報入力シート!W42="","",基本情報入力シート!W42)</f>
        <v/>
      </c>
      <c r="P28" s="681" t="str">
        <f>IF(基本情報入力シート!X42="","",基本情報入力シート!X42)</f>
        <v/>
      </c>
      <c r="Q28" s="681" t="str">
        <f>IF(基本情報入力シート!Y42="","",基本情報入力シート!Y42)</f>
        <v/>
      </c>
      <c r="R28" s="700"/>
      <c r="S28" s="707"/>
      <c r="T28" s="721"/>
      <c r="U28" s="721"/>
      <c r="V28" s="721"/>
      <c r="W28" s="744"/>
      <c r="X28" s="751"/>
      <c r="Y28" s="721"/>
      <c r="Z28" s="721"/>
      <c r="AA28" s="721"/>
      <c r="AB28" s="721"/>
      <c r="AC28" s="721"/>
      <c r="AD28" s="721"/>
      <c r="AE28" s="779"/>
      <c r="AF28" s="779"/>
      <c r="AG28" s="789"/>
      <c r="AH28" s="794"/>
      <c r="AI28" s="721"/>
      <c r="AJ28" s="721"/>
      <c r="AK28" s="721"/>
      <c r="AL28" s="721"/>
    </row>
    <row r="29" spans="1:38" ht="27.75" customHeight="1">
      <c r="A29" s="616">
        <f t="shared" si="1"/>
        <v>11</v>
      </c>
      <c r="B29" s="630" t="str">
        <f>IF(基本情報入力シート!C43="","",基本情報入力シート!C43)</f>
        <v/>
      </c>
      <c r="C29" s="643" t="str">
        <f>IF(基本情報入力シート!D43="","",基本情報入力シート!D43)</f>
        <v/>
      </c>
      <c r="D29" s="648" t="str">
        <f>IF(基本情報入力シート!E43="","",基本情報入力シート!E43)</f>
        <v/>
      </c>
      <c r="E29" s="651" t="str">
        <f>IF(基本情報入力シート!F43="","",基本情報入力シート!F43)</f>
        <v/>
      </c>
      <c r="F29" s="651" t="str">
        <f>IF(基本情報入力シート!G43="","",基本情報入力シート!G43)</f>
        <v/>
      </c>
      <c r="G29" s="651" t="str">
        <f>IF(基本情報入力シート!H43="","",基本情報入力シート!H43)</f>
        <v/>
      </c>
      <c r="H29" s="651" t="str">
        <f>IF(基本情報入力シート!I43="","",基本情報入力シート!I43)</f>
        <v/>
      </c>
      <c r="I29" s="651" t="str">
        <f>IF(基本情報入力シート!J43="","",基本情報入力シート!J43)</f>
        <v/>
      </c>
      <c r="J29" s="651" t="str">
        <f>IF(基本情報入力シート!K43="","",基本情報入力シート!K43)</f>
        <v/>
      </c>
      <c r="K29" s="656" t="str">
        <f>IF(基本情報入力シート!L43="","",基本情報入力シート!L43)</f>
        <v/>
      </c>
      <c r="L29" s="662" t="s">
        <v>249</v>
      </c>
      <c r="M29" s="666" t="str">
        <f>IF(基本情報入力シート!M43="","",基本情報入力シート!M43)</f>
        <v/>
      </c>
      <c r="N29" s="667" t="str">
        <f>IF(基本情報入力シート!R43="","",基本情報入力シート!R43)</f>
        <v/>
      </c>
      <c r="O29" s="667" t="str">
        <f>IF(基本情報入力シート!W43="","",基本情報入力シート!W43)</f>
        <v/>
      </c>
      <c r="P29" s="681" t="str">
        <f>IF(基本情報入力シート!X43="","",基本情報入力シート!X43)</f>
        <v/>
      </c>
      <c r="Q29" s="681" t="str">
        <f>IF(基本情報入力シート!Y43="","",基本情報入力シート!Y43)</f>
        <v/>
      </c>
      <c r="R29" s="700"/>
      <c r="S29" s="707"/>
      <c r="T29" s="721"/>
      <c r="U29" s="721"/>
      <c r="V29" s="721"/>
      <c r="W29" s="744"/>
      <c r="X29" s="751"/>
      <c r="Y29" s="721"/>
      <c r="Z29" s="721"/>
      <c r="AA29" s="721"/>
      <c r="AB29" s="721"/>
      <c r="AC29" s="721"/>
      <c r="AD29" s="721"/>
      <c r="AE29" s="779"/>
      <c r="AF29" s="779"/>
      <c r="AG29" s="789"/>
      <c r="AH29" s="794"/>
      <c r="AI29" s="721"/>
      <c r="AJ29" s="721"/>
      <c r="AK29" s="721"/>
      <c r="AL29" s="721"/>
    </row>
    <row r="30" spans="1:38" ht="27.75" customHeight="1">
      <c r="A30" s="616">
        <f t="shared" si="1"/>
        <v>12</v>
      </c>
      <c r="B30" s="630" t="str">
        <f>IF(基本情報入力シート!C44="","",基本情報入力シート!C44)</f>
        <v/>
      </c>
      <c r="C30" s="643" t="str">
        <f>IF(基本情報入力シート!D44="","",基本情報入力シート!D44)</f>
        <v/>
      </c>
      <c r="D30" s="648" t="str">
        <f>IF(基本情報入力シート!E44="","",基本情報入力シート!E44)</f>
        <v/>
      </c>
      <c r="E30" s="651" t="str">
        <f>IF(基本情報入力シート!F44="","",基本情報入力シート!F44)</f>
        <v/>
      </c>
      <c r="F30" s="651" t="str">
        <f>IF(基本情報入力シート!G44="","",基本情報入力シート!G44)</f>
        <v/>
      </c>
      <c r="G30" s="651" t="str">
        <f>IF(基本情報入力シート!H44="","",基本情報入力シート!H44)</f>
        <v/>
      </c>
      <c r="H30" s="651" t="str">
        <f>IF(基本情報入力シート!I44="","",基本情報入力シート!I44)</f>
        <v/>
      </c>
      <c r="I30" s="651" t="str">
        <f>IF(基本情報入力シート!J44="","",基本情報入力シート!J44)</f>
        <v/>
      </c>
      <c r="J30" s="651" t="str">
        <f>IF(基本情報入力シート!K44="","",基本情報入力シート!K44)</f>
        <v/>
      </c>
      <c r="K30" s="656" t="str">
        <f>IF(基本情報入力シート!L44="","",基本情報入力シート!L44)</f>
        <v/>
      </c>
      <c r="L30" s="662" t="s">
        <v>250</v>
      </c>
      <c r="M30" s="666" t="str">
        <f>IF(基本情報入力シート!M44="","",基本情報入力シート!M44)</f>
        <v/>
      </c>
      <c r="N30" s="667" t="str">
        <f>IF(基本情報入力シート!R44="","",基本情報入力シート!R44)</f>
        <v/>
      </c>
      <c r="O30" s="667" t="str">
        <f>IF(基本情報入力シート!W44="","",基本情報入力シート!W44)</f>
        <v/>
      </c>
      <c r="P30" s="681" t="str">
        <f>IF(基本情報入力シート!X44="","",基本情報入力シート!X44)</f>
        <v/>
      </c>
      <c r="Q30" s="681" t="str">
        <f>IF(基本情報入力シート!Y44="","",基本情報入力シート!Y44)</f>
        <v/>
      </c>
      <c r="R30" s="700"/>
      <c r="S30" s="707"/>
      <c r="T30" s="721"/>
      <c r="U30" s="721"/>
      <c r="V30" s="721"/>
      <c r="W30" s="744"/>
      <c r="X30" s="751"/>
      <c r="Y30" s="721"/>
      <c r="Z30" s="721"/>
      <c r="AA30" s="721"/>
      <c r="AB30" s="721"/>
      <c r="AC30" s="721"/>
      <c r="AD30" s="721"/>
      <c r="AE30" s="779"/>
      <c r="AF30" s="779"/>
      <c r="AG30" s="789"/>
      <c r="AH30" s="794"/>
      <c r="AI30" s="721"/>
      <c r="AJ30" s="721"/>
      <c r="AK30" s="721"/>
      <c r="AL30" s="721"/>
    </row>
    <row r="31" spans="1:38" ht="27.75" customHeight="1">
      <c r="A31" s="616">
        <f t="shared" si="1"/>
        <v>13</v>
      </c>
      <c r="B31" s="630" t="str">
        <f>IF(基本情報入力シート!C45="","",基本情報入力シート!C45)</f>
        <v/>
      </c>
      <c r="C31" s="643" t="str">
        <f>IF(基本情報入力シート!D45="","",基本情報入力シート!D45)</f>
        <v/>
      </c>
      <c r="D31" s="648" t="str">
        <f>IF(基本情報入力シート!E45="","",基本情報入力シート!E45)</f>
        <v/>
      </c>
      <c r="E31" s="651" t="str">
        <f>IF(基本情報入力シート!F45="","",基本情報入力シート!F45)</f>
        <v/>
      </c>
      <c r="F31" s="651" t="str">
        <f>IF(基本情報入力シート!G45="","",基本情報入力シート!G45)</f>
        <v/>
      </c>
      <c r="G31" s="651" t="str">
        <f>IF(基本情報入力シート!H45="","",基本情報入力シート!H45)</f>
        <v/>
      </c>
      <c r="H31" s="651" t="str">
        <f>IF(基本情報入力シート!I45="","",基本情報入力シート!I45)</f>
        <v/>
      </c>
      <c r="I31" s="651" t="str">
        <f>IF(基本情報入力シート!J45="","",基本情報入力シート!J45)</f>
        <v/>
      </c>
      <c r="J31" s="651" t="str">
        <f>IF(基本情報入力シート!K45="","",基本情報入力シート!K45)</f>
        <v/>
      </c>
      <c r="K31" s="656" t="str">
        <f>IF(基本情報入力シート!L45="","",基本情報入力シート!L45)</f>
        <v/>
      </c>
      <c r="L31" s="662" t="s">
        <v>251</v>
      </c>
      <c r="M31" s="666" t="str">
        <f>IF(基本情報入力シート!M45="","",基本情報入力シート!M45)</f>
        <v/>
      </c>
      <c r="N31" s="667" t="str">
        <f>IF(基本情報入力シート!R45="","",基本情報入力シート!R45)</f>
        <v/>
      </c>
      <c r="O31" s="667" t="str">
        <f>IF(基本情報入力シート!W45="","",基本情報入力シート!W45)</f>
        <v/>
      </c>
      <c r="P31" s="681" t="str">
        <f>IF(基本情報入力シート!X45="","",基本情報入力シート!X45)</f>
        <v/>
      </c>
      <c r="Q31" s="681" t="str">
        <f>IF(基本情報入力シート!Y45="","",基本情報入力シート!Y45)</f>
        <v/>
      </c>
      <c r="R31" s="700"/>
      <c r="S31" s="707"/>
      <c r="T31" s="721"/>
      <c r="U31" s="721"/>
      <c r="V31" s="721"/>
      <c r="W31" s="744"/>
      <c r="X31" s="751"/>
      <c r="Y31" s="721"/>
      <c r="Z31" s="721"/>
      <c r="AA31" s="721"/>
      <c r="AB31" s="721"/>
      <c r="AC31" s="721"/>
      <c r="AD31" s="721"/>
      <c r="AE31" s="779"/>
      <c r="AF31" s="779"/>
      <c r="AG31" s="789"/>
      <c r="AH31" s="794"/>
      <c r="AI31" s="721"/>
      <c r="AJ31" s="721"/>
      <c r="AK31" s="721"/>
      <c r="AL31" s="721"/>
    </row>
    <row r="32" spans="1:38" ht="27.75" customHeight="1">
      <c r="A32" s="616">
        <f t="shared" si="1"/>
        <v>14</v>
      </c>
      <c r="B32" s="630" t="str">
        <f>IF(基本情報入力シート!C46="","",基本情報入力シート!C46)</f>
        <v/>
      </c>
      <c r="C32" s="643" t="str">
        <f>IF(基本情報入力シート!D46="","",基本情報入力シート!D46)</f>
        <v/>
      </c>
      <c r="D32" s="648" t="str">
        <f>IF(基本情報入力シート!E46="","",基本情報入力シート!E46)</f>
        <v/>
      </c>
      <c r="E32" s="651" t="str">
        <f>IF(基本情報入力シート!F46="","",基本情報入力シート!F46)</f>
        <v/>
      </c>
      <c r="F32" s="651" t="str">
        <f>IF(基本情報入力シート!G46="","",基本情報入力シート!G46)</f>
        <v/>
      </c>
      <c r="G32" s="651" t="str">
        <f>IF(基本情報入力シート!H46="","",基本情報入力シート!H46)</f>
        <v/>
      </c>
      <c r="H32" s="651" t="str">
        <f>IF(基本情報入力シート!I46="","",基本情報入力シート!I46)</f>
        <v/>
      </c>
      <c r="I32" s="651" t="str">
        <f>IF(基本情報入力シート!J46="","",基本情報入力シート!J46)</f>
        <v/>
      </c>
      <c r="J32" s="651" t="str">
        <f>IF(基本情報入力シート!K46="","",基本情報入力シート!K46)</f>
        <v/>
      </c>
      <c r="K32" s="656" t="str">
        <f>IF(基本情報入力シート!L46="","",基本情報入力シート!L46)</f>
        <v/>
      </c>
      <c r="L32" s="662" t="s">
        <v>252</v>
      </c>
      <c r="M32" s="666" t="str">
        <f>IF(基本情報入力シート!M46="","",基本情報入力シート!M46)</f>
        <v/>
      </c>
      <c r="N32" s="667" t="str">
        <f>IF(基本情報入力シート!R46="","",基本情報入力シート!R46)</f>
        <v/>
      </c>
      <c r="O32" s="667" t="str">
        <f>IF(基本情報入力シート!W46="","",基本情報入力シート!W46)</f>
        <v/>
      </c>
      <c r="P32" s="681" t="str">
        <f>IF(基本情報入力シート!X46="","",基本情報入力シート!X46)</f>
        <v/>
      </c>
      <c r="Q32" s="681" t="str">
        <f>IF(基本情報入力シート!Y46="","",基本情報入力シート!Y46)</f>
        <v/>
      </c>
      <c r="R32" s="700"/>
      <c r="S32" s="707"/>
      <c r="T32" s="721"/>
      <c r="U32" s="721"/>
      <c r="V32" s="721"/>
      <c r="W32" s="744"/>
      <c r="X32" s="751"/>
      <c r="Y32" s="721"/>
      <c r="Z32" s="721"/>
      <c r="AA32" s="721"/>
      <c r="AB32" s="721"/>
      <c r="AC32" s="721"/>
      <c r="AD32" s="721"/>
      <c r="AE32" s="779"/>
      <c r="AF32" s="779"/>
      <c r="AG32" s="789"/>
      <c r="AH32" s="794"/>
      <c r="AI32" s="721"/>
      <c r="AJ32" s="721"/>
      <c r="AK32" s="721"/>
      <c r="AL32" s="721"/>
    </row>
    <row r="33" spans="1:38" ht="27.75" customHeight="1">
      <c r="A33" s="616">
        <f t="shared" si="1"/>
        <v>15</v>
      </c>
      <c r="B33" s="630" t="str">
        <f>IF(基本情報入力シート!C47="","",基本情報入力シート!C47)</f>
        <v/>
      </c>
      <c r="C33" s="643" t="str">
        <f>IF(基本情報入力シート!D47="","",基本情報入力シート!D47)</f>
        <v/>
      </c>
      <c r="D33" s="648" t="str">
        <f>IF(基本情報入力シート!E47="","",基本情報入力シート!E47)</f>
        <v/>
      </c>
      <c r="E33" s="651" t="str">
        <f>IF(基本情報入力シート!F47="","",基本情報入力シート!F47)</f>
        <v/>
      </c>
      <c r="F33" s="651" t="str">
        <f>IF(基本情報入力シート!G47="","",基本情報入力シート!G47)</f>
        <v/>
      </c>
      <c r="G33" s="651" t="str">
        <f>IF(基本情報入力シート!H47="","",基本情報入力シート!H47)</f>
        <v/>
      </c>
      <c r="H33" s="651" t="str">
        <f>IF(基本情報入力シート!I47="","",基本情報入力シート!I47)</f>
        <v/>
      </c>
      <c r="I33" s="651" t="str">
        <f>IF(基本情報入力シート!J47="","",基本情報入力シート!J47)</f>
        <v/>
      </c>
      <c r="J33" s="651" t="str">
        <f>IF(基本情報入力シート!K47="","",基本情報入力シート!K47)</f>
        <v/>
      </c>
      <c r="K33" s="656" t="str">
        <f>IF(基本情報入力シート!L47="","",基本情報入力シート!L47)</f>
        <v/>
      </c>
      <c r="L33" s="662" t="s">
        <v>254</v>
      </c>
      <c r="M33" s="666" t="str">
        <f>IF(基本情報入力シート!M47="","",基本情報入力シート!M47)</f>
        <v/>
      </c>
      <c r="N33" s="667" t="str">
        <f>IF(基本情報入力シート!R47="","",基本情報入力シート!R47)</f>
        <v/>
      </c>
      <c r="O33" s="667" t="str">
        <f>IF(基本情報入力シート!W47="","",基本情報入力シート!W47)</f>
        <v/>
      </c>
      <c r="P33" s="681" t="str">
        <f>IF(基本情報入力シート!X47="","",基本情報入力シート!X47)</f>
        <v/>
      </c>
      <c r="Q33" s="681" t="str">
        <f>IF(基本情報入力シート!Y47="","",基本情報入力シート!Y47)</f>
        <v/>
      </c>
      <c r="R33" s="700"/>
      <c r="S33" s="707"/>
      <c r="T33" s="721"/>
      <c r="U33" s="721"/>
      <c r="V33" s="721"/>
      <c r="W33" s="744"/>
      <c r="X33" s="751"/>
      <c r="Y33" s="721"/>
      <c r="Z33" s="721"/>
      <c r="AA33" s="721"/>
      <c r="AB33" s="721"/>
      <c r="AC33" s="721"/>
      <c r="AD33" s="721"/>
      <c r="AE33" s="779"/>
      <c r="AF33" s="779"/>
      <c r="AG33" s="789"/>
      <c r="AH33" s="794"/>
      <c r="AI33" s="721"/>
      <c r="AJ33" s="721"/>
      <c r="AK33" s="721"/>
      <c r="AL33" s="721"/>
    </row>
    <row r="34" spans="1:38" ht="27.75" customHeight="1">
      <c r="A34" s="616">
        <f t="shared" si="1"/>
        <v>16</v>
      </c>
      <c r="B34" s="630" t="str">
        <f>IF(基本情報入力シート!C48="","",基本情報入力シート!C48)</f>
        <v/>
      </c>
      <c r="C34" s="643" t="str">
        <f>IF(基本情報入力シート!D48="","",基本情報入力シート!D48)</f>
        <v/>
      </c>
      <c r="D34" s="648" t="str">
        <f>IF(基本情報入力シート!E48="","",基本情報入力シート!E48)</f>
        <v/>
      </c>
      <c r="E34" s="651" t="str">
        <f>IF(基本情報入力シート!F48="","",基本情報入力シート!F48)</f>
        <v/>
      </c>
      <c r="F34" s="651" t="str">
        <f>IF(基本情報入力シート!G48="","",基本情報入力シート!G48)</f>
        <v/>
      </c>
      <c r="G34" s="651" t="str">
        <f>IF(基本情報入力シート!H48="","",基本情報入力シート!H48)</f>
        <v/>
      </c>
      <c r="H34" s="651" t="str">
        <f>IF(基本情報入力シート!I48="","",基本情報入力シート!I48)</f>
        <v/>
      </c>
      <c r="I34" s="651" t="str">
        <f>IF(基本情報入力シート!J48="","",基本情報入力シート!J48)</f>
        <v/>
      </c>
      <c r="J34" s="651" t="str">
        <f>IF(基本情報入力シート!K48="","",基本情報入力シート!K48)</f>
        <v/>
      </c>
      <c r="K34" s="656" t="str">
        <f>IF(基本情報入力シート!L48="","",基本情報入力シート!L48)</f>
        <v/>
      </c>
      <c r="L34" s="662" t="s">
        <v>120</v>
      </c>
      <c r="M34" s="666" t="str">
        <f>IF(基本情報入力シート!M48="","",基本情報入力シート!M48)</f>
        <v/>
      </c>
      <c r="N34" s="667" t="str">
        <f>IF(基本情報入力シート!R48="","",基本情報入力シート!R48)</f>
        <v/>
      </c>
      <c r="O34" s="667" t="str">
        <f>IF(基本情報入力シート!W48="","",基本情報入力シート!W48)</f>
        <v/>
      </c>
      <c r="P34" s="681" t="str">
        <f>IF(基本情報入力シート!X48="","",基本情報入力シート!X48)</f>
        <v/>
      </c>
      <c r="Q34" s="681" t="str">
        <f>IF(基本情報入力シート!Y48="","",基本情報入力シート!Y48)</f>
        <v/>
      </c>
      <c r="R34" s="700"/>
      <c r="S34" s="707"/>
      <c r="T34" s="721"/>
      <c r="U34" s="721"/>
      <c r="V34" s="721"/>
      <c r="W34" s="744"/>
      <c r="X34" s="751"/>
      <c r="Y34" s="721"/>
      <c r="Z34" s="721"/>
      <c r="AA34" s="721"/>
      <c r="AB34" s="721"/>
      <c r="AC34" s="721"/>
      <c r="AD34" s="721"/>
      <c r="AE34" s="779"/>
      <c r="AF34" s="779"/>
      <c r="AG34" s="789"/>
      <c r="AH34" s="794"/>
      <c r="AI34" s="721"/>
      <c r="AJ34" s="721"/>
      <c r="AK34" s="721"/>
      <c r="AL34" s="721"/>
    </row>
    <row r="35" spans="1:38" ht="27.75" customHeight="1">
      <c r="A35" s="616">
        <f t="shared" si="1"/>
        <v>17</v>
      </c>
      <c r="B35" s="630" t="str">
        <f>IF(基本情報入力シート!C49="","",基本情報入力シート!C49)</f>
        <v/>
      </c>
      <c r="C35" s="643" t="str">
        <f>IF(基本情報入力シート!D49="","",基本情報入力シート!D49)</f>
        <v/>
      </c>
      <c r="D35" s="648" t="str">
        <f>IF(基本情報入力シート!E49="","",基本情報入力シート!E49)</f>
        <v/>
      </c>
      <c r="E35" s="651" t="str">
        <f>IF(基本情報入力シート!F49="","",基本情報入力シート!F49)</f>
        <v/>
      </c>
      <c r="F35" s="651" t="str">
        <f>IF(基本情報入力シート!G49="","",基本情報入力シート!G49)</f>
        <v/>
      </c>
      <c r="G35" s="651" t="str">
        <f>IF(基本情報入力シート!H49="","",基本情報入力シート!H49)</f>
        <v/>
      </c>
      <c r="H35" s="651" t="str">
        <f>IF(基本情報入力シート!I49="","",基本情報入力シート!I49)</f>
        <v/>
      </c>
      <c r="I35" s="651" t="str">
        <f>IF(基本情報入力シート!J49="","",基本情報入力シート!J49)</f>
        <v/>
      </c>
      <c r="J35" s="651" t="str">
        <f>IF(基本情報入力シート!K49="","",基本情報入力シート!K49)</f>
        <v/>
      </c>
      <c r="K35" s="656" t="str">
        <f>IF(基本情報入力シート!L49="","",基本情報入力シート!L49)</f>
        <v/>
      </c>
      <c r="L35" s="662" t="s">
        <v>33</v>
      </c>
      <c r="M35" s="666" t="str">
        <f>IF(基本情報入力シート!M49="","",基本情報入力シート!M49)</f>
        <v/>
      </c>
      <c r="N35" s="667" t="str">
        <f>IF(基本情報入力シート!R49="","",基本情報入力シート!R49)</f>
        <v/>
      </c>
      <c r="O35" s="667" t="str">
        <f>IF(基本情報入力シート!W49="","",基本情報入力シート!W49)</f>
        <v/>
      </c>
      <c r="P35" s="681" t="str">
        <f>IF(基本情報入力シート!X49="","",基本情報入力シート!X49)</f>
        <v/>
      </c>
      <c r="Q35" s="681" t="str">
        <f>IF(基本情報入力シート!Y49="","",基本情報入力シート!Y49)</f>
        <v/>
      </c>
      <c r="R35" s="700"/>
      <c r="S35" s="707"/>
      <c r="T35" s="721"/>
      <c r="U35" s="721"/>
      <c r="V35" s="721"/>
      <c r="W35" s="744"/>
      <c r="X35" s="751"/>
      <c r="Y35" s="721"/>
      <c r="Z35" s="721"/>
      <c r="AA35" s="721"/>
      <c r="AB35" s="721"/>
      <c r="AC35" s="721"/>
      <c r="AD35" s="721"/>
      <c r="AE35" s="779"/>
      <c r="AF35" s="779"/>
      <c r="AG35" s="789"/>
      <c r="AH35" s="794"/>
      <c r="AI35" s="721"/>
      <c r="AJ35" s="721"/>
      <c r="AK35" s="721"/>
      <c r="AL35" s="721"/>
    </row>
    <row r="36" spans="1:38" ht="27.75" customHeight="1">
      <c r="A36" s="616">
        <f t="shared" si="1"/>
        <v>18</v>
      </c>
      <c r="B36" s="630" t="str">
        <f>IF(基本情報入力シート!C50="","",基本情報入力シート!C50)</f>
        <v/>
      </c>
      <c r="C36" s="643" t="str">
        <f>IF(基本情報入力シート!D50="","",基本情報入力シート!D50)</f>
        <v/>
      </c>
      <c r="D36" s="648" t="str">
        <f>IF(基本情報入力シート!E50="","",基本情報入力シート!E50)</f>
        <v/>
      </c>
      <c r="E36" s="651" t="str">
        <f>IF(基本情報入力シート!F50="","",基本情報入力シート!F50)</f>
        <v/>
      </c>
      <c r="F36" s="651" t="str">
        <f>IF(基本情報入力シート!G50="","",基本情報入力シート!G50)</f>
        <v/>
      </c>
      <c r="G36" s="651" t="str">
        <f>IF(基本情報入力シート!H50="","",基本情報入力シート!H50)</f>
        <v/>
      </c>
      <c r="H36" s="651" t="str">
        <f>IF(基本情報入力シート!I50="","",基本情報入力シート!I50)</f>
        <v/>
      </c>
      <c r="I36" s="651" t="str">
        <f>IF(基本情報入力シート!J50="","",基本情報入力シート!J50)</f>
        <v/>
      </c>
      <c r="J36" s="651" t="str">
        <f>IF(基本情報入力シート!K50="","",基本情報入力シート!K50)</f>
        <v/>
      </c>
      <c r="K36" s="656" t="str">
        <f>IF(基本情報入力シート!L50="","",基本情報入力シート!L50)</f>
        <v/>
      </c>
      <c r="L36" s="662" t="s">
        <v>155</v>
      </c>
      <c r="M36" s="666" t="str">
        <f>IF(基本情報入力シート!M50="","",基本情報入力シート!M50)</f>
        <v/>
      </c>
      <c r="N36" s="667" t="str">
        <f>IF(基本情報入力シート!R50="","",基本情報入力シート!R50)</f>
        <v/>
      </c>
      <c r="O36" s="667" t="str">
        <f>IF(基本情報入力シート!W50="","",基本情報入力シート!W50)</f>
        <v/>
      </c>
      <c r="P36" s="681" t="str">
        <f>IF(基本情報入力シート!X50="","",基本情報入力シート!X50)</f>
        <v/>
      </c>
      <c r="Q36" s="681" t="str">
        <f>IF(基本情報入力シート!Y50="","",基本情報入力シート!Y50)</f>
        <v/>
      </c>
      <c r="R36" s="700"/>
      <c r="S36" s="707"/>
      <c r="T36" s="721"/>
      <c r="U36" s="721"/>
      <c r="V36" s="721"/>
      <c r="W36" s="744"/>
      <c r="X36" s="751"/>
      <c r="Y36" s="721"/>
      <c r="Z36" s="721"/>
      <c r="AA36" s="721"/>
      <c r="AB36" s="721"/>
      <c r="AC36" s="721"/>
      <c r="AD36" s="721"/>
      <c r="AE36" s="779"/>
      <c r="AF36" s="779"/>
      <c r="AG36" s="789"/>
      <c r="AH36" s="794"/>
      <c r="AI36" s="721"/>
      <c r="AJ36" s="721"/>
      <c r="AK36" s="721"/>
      <c r="AL36" s="721"/>
    </row>
    <row r="37" spans="1:38" ht="27.75" customHeight="1">
      <c r="A37" s="616">
        <f t="shared" si="1"/>
        <v>19</v>
      </c>
      <c r="B37" s="630" t="str">
        <f>IF(基本情報入力シート!C51="","",基本情報入力シート!C51)</f>
        <v/>
      </c>
      <c r="C37" s="643" t="str">
        <f>IF(基本情報入力シート!D51="","",基本情報入力シート!D51)</f>
        <v/>
      </c>
      <c r="D37" s="648" t="str">
        <f>IF(基本情報入力シート!E51="","",基本情報入力シート!E51)</f>
        <v/>
      </c>
      <c r="E37" s="651" t="str">
        <f>IF(基本情報入力シート!F51="","",基本情報入力シート!F51)</f>
        <v/>
      </c>
      <c r="F37" s="651" t="str">
        <f>IF(基本情報入力シート!G51="","",基本情報入力シート!G51)</f>
        <v/>
      </c>
      <c r="G37" s="651" t="str">
        <f>IF(基本情報入力シート!H51="","",基本情報入力シート!H51)</f>
        <v/>
      </c>
      <c r="H37" s="651" t="str">
        <f>IF(基本情報入力シート!I51="","",基本情報入力シート!I51)</f>
        <v/>
      </c>
      <c r="I37" s="651" t="str">
        <f>IF(基本情報入力シート!J51="","",基本情報入力シート!J51)</f>
        <v/>
      </c>
      <c r="J37" s="651" t="str">
        <f>IF(基本情報入力シート!K51="","",基本情報入力シート!K51)</f>
        <v/>
      </c>
      <c r="K37" s="656" t="str">
        <f>IF(基本情報入力シート!L51="","",基本情報入力シート!L51)</f>
        <v/>
      </c>
      <c r="L37" s="662" t="s">
        <v>256</v>
      </c>
      <c r="M37" s="666" t="str">
        <f>IF(基本情報入力シート!M51="","",基本情報入力シート!M51)</f>
        <v/>
      </c>
      <c r="N37" s="667" t="str">
        <f>IF(基本情報入力シート!R51="","",基本情報入力シート!R51)</f>
        <v/>
      </c>
      <c r="O37" s="667" t="str">
        <f>IF(基本情報入力シート!W51="","",基本情報入力シート!W51)</f>
        <v/>
      </c>
      <c r="P37" s="681" t="str">
        <f>IF(基本情報入力シート!X51="","",基本情報入力シート!X51)</f>
        <v/>
      </c>
      <c r="Q37" s="681" t="str">
        <f>IF(基本情報入力シート!Y51="","",基本情報入力シート!Y51)</f>
        <v/>
      </c>
      <c r="R37" s="700"/>
      <c r="S37" s="707"/>
      <c r="T37" s="721"/>
      <c r="U37" s="721"/>
      <c r="V37" s="721"/>
      <c r="W37" s="744"/>
      <c r="X37" s="751"/>
      <c r="Y37" s="721"/>
      <c r="Z37" s="721"/>
      <c r="AA37" s="721"/>
      <c r="AB37" s="721"/>
      <c r="AC37" s="721"/>
      <c r="AD37" s="721"/>
      <c r="AE37" s="779"/>
      <c r="AF37" s="779"/>
      <c r="AG37" s="789"/>
      <c r="AH37" s="794"/>
      <c r="AI37" s="721"/>
      <c r="AJ37" s="721"/>
      <c r="AK37" s="721"/>
      <c r="AL37" s="721"/>
    </row>
    <row r="38" spans="1:38" ht="27.75" customHeight="1">
      <c r="A38" s="616">
        <f t="shared" si="1"/>
        <v>20</v>
      </c>
      <c r="B38" s="630" t="str">
        <f>IF(基本情報入力シート!C52="","",基本情報入力シート!C52)</f>
        <v/>
      </c>
      <c r="C38" s="643" t="str">
        <f>IF(基本情報入力シート!D52="","",基本情報入力シート!D52)</f>
        <v/>
      </c>
      <c r="D38" s="648" t="str">
        <f>IF(基本情報入力シート!E52="","",基本情報入力シート!E52)</f>
        <v/>
      </c>
      <c r="E38" s="652" t="str">
        <f>IF(基本情報入力シート!F52="","",基本情報入力シート!F52)</f>
        <v/>
      </c>
      <c r="F38" s="652" t="str">
        <f>IF(基本情報入力シート!G52="","",基本情報入力シート!G52)</f>
        <v/>
      </c>
      <c r="G38" s="652" t="str">
        <f>IF(基本情報入力シート!H52="","",基本情報入力シート!H52)</f>
        <v/>
      </c>
      <c r="H38" s="652" t="str">
        <f>IF(基本情報入力シート!I52="","",基本情報入力シート!I52)</f>
        <v/>
      </c>
      <c r="I38" s="652" t="str">
        <f>IF(基本情報入力シート!J52="","",基本情報入力シート!J52)</f>
        <v/>
      </c>
      <c r="J38" s="652" t="str">
        <f>IF(基本情報入力シート!K52="","",基本情報入力シート!K52)</f>
        <v/>
      </c>
      <c r="K38" s="657" t="str">
        <f>IF(基本情報入力シート!L52="","",基本情報入力シート!L52)</f>
        <v/>
      </c>
      <c r="L38" s="662" t="s">
        <v>257</v>
      </c>
      <c r="M38" s="667" t="str">
        <f>IF(基本情報入力シート!M52="","",基本情報入力シート!M52)</f>
        <v/>
      </c>
      <c r="N38" s="667" t="str">
        <f>IF(基本情報入力シート!R52="","",基本情報入力シート!R52)</f>
        <v/>
      </c>
      <c r="O38" s="667" t="str">
        <f>IF(基本情報入力シート!W52="","",基本情報入力シート!W52)</f>
        <v/>
      </c>
      <c r="P38" s="682" t="str">
        <f>IF(基本情報入力シート!X52="","",基本情報入力シート!X52)</f>
        <v/>
      </c>
      <c r="Q38" s="682" t="str">
        <f>IF(基本情報入力シート!Y52="","",基本情報入力シート!Y52)</f>
        <v/>
      </c>
      <c r="R38" s="701"/>
      <c r="S38" s="708"/>
      <c r="T38" s="722"/>
      <c r="U38" s="722"/>
      <c r="V38" s="722"/>
      <c r="W38" s="745"/>
      <c r="X38" s="752"/>
      <c r="Y38" s="722"/>
      <c r="Z38" s="722"/>
      <c r="AA38" s="722"/>
      <c r="AB38" s="722"/>
      <c r="AC38" s="722"/>
      <c r="AD38" s="722"/>
      <c r="AE38" s="780"/>
      <c r="AF38" s="780"/>
      <c r="AG38" s="790"/>
      <c r="AH38" s="795"/>
      <c r="AI38" s="722"/>
      <c r="AJ38" s="722"/>
      <c r="AK38" s="722"/>
      <c r="AL38" s="710"/>
    </row>
    <row r="39" spans="1:38" ht="27.75" customHeight="1">
      <c r="A39" s="616">
        <f t="shared" si="1"/>
        <v>21</v>
      </c>
      <c r="B39" s="630" t="str">
        <f>IF(基本情報入力シート!C53="","",基本情報入力シート!C53)</f>
        <v/>
      </c>
      <c r="C39" s="643" t="str">
        <f>IF(基本情報入力シート!D53="","",基本情報入力シート!D53)</f>
        <v/>
      </c>
      <c r="D39" s="648" t="str">
        <f>IF(基本情報入力シート!E53="","",基本情報入力シート!E53)</f>
        <v/>
      </c>
      <c r="E39" s="651" t="str">
        <f>IF(基本情報入力シート!F53="","",基本情報入力シート!F53)</f>
        <v/>
      </c>
      <c r="F39" s="651" t="str">
        <f>IF(基本情報入力シート!G53="","",基本情報入力シート!G53)</f>
        <v/>
      </c>
      <c r="G39" s="651" t="str">
        <f>IF(基本情報入力シート!H53="","",基本情報入力シート!H53)</f>
        <v/>
      </c>
      <c r="H39" s="651" t="str">
        <f>IF(基本情報入力シート!I53="","",基本情報入力シート!I53)</f>
        <v/>
      </c>
      <c r="I39" s="651" t="str">
        <f>IF(基本情報入力シート!J53="","",基本情報入力シート!J53)</f>
        <v/>
      </c>
      <c r="J39" s="651" t="str">
        <f>IF(基本情報入力シート!K53="","",基本情報入力シート!K53)</f>
        <v/>
      </c>
      <c r="K39" s="656" t="str">
        <f>IF(基本情報入力シート!L53="","",基本情報入力シート!L53)</f>
        <v/>
      </c>
      <c r="L39" s="662" t="s">
        <v>258</v>
      </c>
      <c r="M39" s="666" t="str">
        <f>IF(基本情報入力シート!M53="","",基本情報入力シート!M53)</f>
        <v/>
      </c>
      <c r="N39" s="667" t="str">
        <f>IF(基本情報入力シート!R53="","",基本情報入力シート!R53)</f>
        <v/>
      </c>
      <c r="O39" s="667" t="str">
        <f>IF(基本情報入力シート!W53="","",基本情報入力シート!W53)</f>
        <v/>
      </c>
      <c r="P39" s="681" t="str">
        <f>IF(基本情報入力シート!X53="","",基本情報入力シート!X53)</f>
        <v/>
      </c>
      <c r="Q39" s="681" t="str">
        <f>IF(基本情報入力シート!Y53="","",基本情報入力シート!Y53)</f>
        <v/>
      </c>
      <c r="R39" s="702"/>
      <c r="S39" s="709"/>
      <c r="T39" s="721"/>
      <c r="U39" s="721"/>
      <c r="V39" s="721"/>
      <c r="W39" s="744"/>
      <c r="X39" s="709"/>
      <c r="Y39" s="721"/>
      <c r="Z39" s="721"/>
      <c r="AA39" s="721"/>
      <c r="AB39" s="721"/>
      <c r="AC39" s="721"/>
      <c r="AD39" s="721"/>
      <c r="AE39" s="779"/>
      <c r="AF39" s="779"/>
      <c r="AG39" s="789"/>
      <c r="AH39" s="796"/>
      <c r="AI39" s="709"/>
      <c r="AJ39" s="721"/>
      <c r="AK39" s="721"/>
      <c r="AL39" s="721"/>
    </row>
    <row r="40" spans="1:38" ht="27.75" customHeight="1">
      <c r="A40" s="616">
        <f t="shared" si="1"/>
        <v>22</v>
      </c>
      <c r="B40" s="630" t="str">
        <f>IF(基本情報入力シート!C54="","",基本情報入力シート!C54)</f>
        <v/>
      </c>
      <c r="C40" s="643" t="str">
        <f>IF(基本情報入力シート!D54="","",基本情報入力シート!D54)</f>
        <v/>
      </c>
      <c r="D40" s="648" t="str">
        <f>IF(基本情報入力シート!E54="","",基本情報入力シート!E54)</f>
        <v/>
      </c>
      <c r="E40" s="651" t="str">
        <f>IF(基本情報入力シート!F54="","",基本情報入力シート!F54)</f>
        <v/>
      </c>
      <c r="F40" s="651" t="str">
        <f>IF(基本情報入力シート!G54="","",基本情報入力シート!G54)</f>
        <v/>
      </c>
      <c r="G40" s="651" t="str">
        <f>IF(基本情報入力シート!H54="","",基本情報入力シート!H54)</f>
        <v/>
      </c>
      <c r="H40" s="651" t="str">
        <f>IF(基本情報入力シート!I54="","",基本情報入力シート!I54)</f>
        <v/>
      </c>
      <c r="I40" s="651" t="str">
        <f>IF(基本情報入力シート!J54="","",基本情報入力シート!J54)</f>
        <v/>
      </c>
      <c r="J40" s="651" t="str">
        <f>IF(基本情報入力シート!K54="","",基本情報入力シート!K54)</f>
        <v/>
      </c>
      <c r="K40" s="656" t="str">
        <f>IF(基本情報入力シート!L54="","",基本情報入力シート!L54)</f>
        <v/>
      </c>
      <c r="L40" s="662" t="s">
        <v>260</v>
      </c>
      <c r="M40" s="666" t="str">
        <f>IF(基本情報入力シート!M54="","",基本情報入力シート!M54)</f>
        <v/>
      </c>
      <c r="N40" s="667" t="str">
        <f>IF(基本情報入力シート!R54="","",基本情報入力シート!R54)</f>
        <v/>
      </c>
      <c r="O40" s="667" t="str">
        <f>IF(基本情報入力シート!W54="","",基本情報入力シート!W54)</f>
        <v/>
      </c>
      <c r="P40" s="681" t="str">
        <f>IF(基本情報入力シート!X54="","",基本情報入力シート!X54)</f>
        <v/>
      </c>
      <c r="Q40" s="681" t="str">
        <f>IF(基本情報入力シート!Y54="","",基本情報入力シート!Y54)</f>
        <v/>
      </c>
      <c r="R40" s="702"/>
      <c r="S40" s="709"/>
      <c r="T40" s="721"/>
      <c r="U40" s="721"/>
      <c r="V40" s="721"/>
      <c r="W40" s="744"/>
      <c r="X40" s="709"/>
      <c r="Y40" s="721"/>
      <c r="Z40" s="721"/>
      <c r="AA40" s="721"/>
      <c r="AB40" s="721"/>
      <c r="AC40" s="721"/>
      <c r="AD40" s="721"/>
      <c r="AE40" s="779"/>
      <c r="AF40" s="779"/>
      <c r="AG40" s="789"/>
      <c r="AH40" s="796"/>
      <c r="AI40" s="709"/>
      <c r="AJ40" s="721"/>
      <c r="AK40" s="721"/>
      <c r="AL40" s="721"/>
    </row>
    <row r="41" spans="1:38" ht="27.75" customHeight="1">
      <c r="A41" s="616">
        <f t="shared" si="1"/>
        <v>23</v>
      </c>
      <c r="B41" s="630" t="str">
        <f>IF(基本情報入力シート!C55="","",基本情報入力シート!C55)</f>
        <v/>
      </c>
      <c r="C41" s="643" t="str">
        <f>IF(基本情報入力シート!D55="","",基本情報入力シート!D55)</f>
        <v/>
      </c>
      <c r="D41" s="648" t="str">
        <f>IF(基本情報入力シート!E55="","",基本情報入力シート!E55)</f>
        <v/>
      </c>
      <c r="E41" s="651" t="str">
        <f>IF(基本情報入力シート!F55="","",基本情報入力シート!F55)</f>
        <v/>
      </c>
      <c r="F41" s="651" t="str">
        <f>IF(基本情報入力シート!G55="","",基本情報入力シート!G55)</f>
        <v/>
      </c>
      <c r="G41" s="651" t="str">
        <f>IF(基本情報入力シート!H55="","",基本情報入力シート!H55)</f>
        <v/>
      </c>
      <c r="H41" s="651" t="str">
        <f>IF(基本情報入力シート!I55="","",基本情報入力シート!I55)</f>
        <v/>
      </c>
      <c r="I41" s="651" t="str">
        <f>IF(基本情報入力シート!J55="","",基本情報入力シート!J55)</f>
        <v/>
      </c>
      <c r="J41" s="651" t="str">
        <f>IF(基本情報入力シート!K55="","",基本情報入力シート!K55)</f>
        <v/>
      </c>
      <c r="K41" s="656" t="str">
        <f>IF(基本情報入力シート!L55="","",基本情報入力シート!L55)</f>
        <v/>
      </c>
      <c r="L41" s="662" t="s">
        <v>261</v>
      </c>
      <c r="M41" s="666" t="str">
        <f>IF(基本情報入力シート!M55="","",基本情報入力シート!M55)</f>
        <v/>
      </c>
      <c r="N41" s="667" t="str">
        <f>IF(基本情報入力シート!R55="","",基本情報入力シート!R55)</f>
        <v/>
      </c>
      <c r="O41" s="667" t="str">
        <f>IF(基本情報入力シート!W55="","",基本情報入力シート!W55)</f>
        <v/>
      </c>
      <c r="P41" s="681" t="str">
        <f>IF(基本情報入力シート!X55="","",基本情報入力シート!X55)</f>
        <v/>
      </c>
      <c r="Q41" s="681" t="str">
        <f>IF(基本情報入力シート!Y55="","",基本情報入力シート!Y55)</f>
        <v/>
      </c>
      <c r="R41" s="702"/>
      <c r="S41" s="709"/>
      <c r="T41" s="721"/>
      <c r="U41" s="721"/>
      <c r="V41" s="721"/>
      <c r="W41" s="744"/>
      <c r="X41" s="709"/>
      <c r="Y41" s="721"/>
      <c r="Z41" s="721"/>
      <c r="AA41" s="721"/>
      <c r="AB41" s="721"/>
      <c r="AC41" s="721"/>
      <c r="AD41" s="721"/>
      <c r="AE41" s="779"/>
      <c r="AF41" s="779"/>
      <c r="AG41" s="789"/>
      <c r="AH41" s="796"/>
      <c r="AI41" s="709"/>
      <c r="AJ41" s="721"/>
      <c r="AK41" s="721"/>
      <c r="AL41" s="721"/>
    </row>
    <row r="42" spans="1:38" ht="27.75" customHeight="1">
      <c r="A42" s="616">
        <f t="shared" si="1"/>
        <v>24</v>
      </c>
      <c r="B42" s="630" t="str">
        <f>IF(基本情報入力シート!C56="","",基本情報入力シート!C56)</f>
        <v/>
      </c>
      <c r="C42" s="643" t="str">
        <f>IF(基本情報入力シート!D56="","",基本情報入力シート!D56)</f>
        <v/>
      </c>
      <c r="D42" s="648" t="str">
        <f>IF(基本情報入力シート!E56="","",基本情報入力シート!E56)</f>
        <v/>
      </c>
      <c r="E42" s="651" t="str">
        <f>IF(基本情報入力シート!F56="","",基本情報入力シート!F56)</f>
        <v/>
      </c>
      <c r="F42" s="651" t="str">
        <f>IF(基本情報入力シート!G56="","",基本情報入力シート!G56)</f>
        <v/>
      </c>
      <c r="G42" s="651" t="str">
        <f>IF(基本情報入力シート!H56="","",基本情報入力シート!H56)</f>
        <v/>
      </c>
      <c r="H42" s="651" t="str">
        <f>IF(基本情報入力シート!I56="","",基本情報入力シート!I56)</f>
        <v/>
      </c>
      <c r="I42" s="651" t="str">
        <f>IF(基本情報入力シート!J56="","",基本情報入力シート!J56)</f>
        <v/>
      </c>
      <c r="J42" s="651" t="str">
        <f>IF(基本情報入力シート!K56="","",基本情報入力シート!K56)</f>
        <v/>
      </c>
      <c r="K42" s="656" t="str">
        <f>IF(基本情報入力シート!L56="","",基本情報入力シート!L56)</f>
        <v/>
      </c>
      <c r="L42" s="662" t="s">
        <v>262</v>
      </c>
      <c r="M42" s="666" t="str">
        <f>IF(基本情報入力シート!M56="","",基本情報入力シート!M56)</f>
        <v/>
      </c>
      <c r="N42" s="667" t="str">
        <f>IF(基本情報入力シート!R56="","",基本情報入力シート!R56)</f>
        <v/>
      </c>
      <c r="O42" s="667" t="str">
        <f>IF(基本情報入力シート!W56="","",基本情報入力シート!W56)</f>
        <v/>
      </c>
      <c r="P42" s="681" t="str">
        <f>IF(基本情報入力シート!X56="","",基本情報入力シート!X56)</f>
        <v/>
      </c>
      <c r="Q42" s="681" t="str">
        <f>IF(基本情報入力シート!Y56="","",基本情報入力シート!Y56)</f>
        <v/>
      </c>
      <c r="R42" s="702"/>
      <c r="S42" s="709"/>
      <c r="T42" s="721"/>
      <c r="U42" s="721"/>
      <c r="V42" s="721"/>
      <c r="W42" s="744"/>
      <c r="X42" s="709"/>
      <c r="Y42" s="721"/>
      <c r="Z42" s="721"/>
      <c r="AA42" s="721"/>
      <c r="AB42" s="721"/>
      <c r="AC42" s="721"/>
      <c r="AD42" s="721"/>
      <c r="AE42" s="779"/>
      <c r="AF42" s="779"/>
      <c r="AG42" s="789"/>
      <c r="AH42" s="796"/>
      <c r="AI42" s="709"/>
      <c r="AJ42" s="721"/>
      <c r="AK42" s="721"/>
      <c r="AL42" s="721"/>
    </row>
    <row r="43" spans="1:38" ht="27.75" customHeight="1">
      <c r="A43" s="616">
        <f t="shared" si="1"/>
        <v>25</v>
      </c>
      <c r="B43" s="630" t="str">
        <f>IF(基本情報入力シート!C57="","",基本情報入力シート!C57)</f>
        <v/>
      </c>
      <c r="C43" s="643" t="str">
        <f>IF(基本情報入力シート!D57="","",基本情報入力シート!D57)</f>
        <v/>
      </c>
      <c r="D43" s="648" t="str">
        <f>IF(基本情報入力シート!E57="","",基本情報入力シート!E57)</f>
        <v/>
      </c>
      <c r="E43" s="651" t="str">
        <f>IF(基本情報入力シート!F57="","",基本情報入力シート!F57)</f>
        <v/>
      </c>
      <c r="F43" s="651" t="str">
        <f>IF(基本情報入力シート!G57="","",基本情報入力シート!G57)</f>
        <v/>
      </c>
      <c r="G43" s="651" t="str">
        <f>IF(基本情報入力シート!H57="","",基本情報入力シート!H57)</f>
        <v/>
      </c>
      <c r="H43" s="651" t="str">
        <f>IF(基本情報入力シート!I57="","",基本情報入力シート!I57)</f>
        <v/>
      </c>
      <c r="I43" s="651" t="str">
        <f>IF(基本情報入力シート!J57="","",基本情報入力シート!J57)</f>
        <v/>
      </c>
      <c r="J43" s="651" t="str">
        <f>IF(基本情報入力シート!K57="","",基本情報入力シート!K57)</f>
        <v/>
      </c>
      <c r="K43" s="656" t="str">
        <f>IF(基本情報入力シート!L57="","",基本情報入力シート!L57)</f>
        <v/>
      </c>
      <c r="L43" s="662" t="s">
        <v>264</v>
      </c>
      <c r="M43" s="666" t="str">
        <f>IF(基本情報入力シート!M57="","",基本情報入力シート!M57)</f>
        <v/>
      </c>
      <c r="N43" s="667" t="str">
        <f>IF(基本情報入力シート!R57="","",基本情報入力シート!R57)</f>
        <v/>
      </c>
      <c r="O43" s="667" t="str">
        <f>IF(基本情報入力シート!W57="","",基本情報入力シート!W57)</f>
        <v/>
      </c>
      <c r="P43" s="681" t="str">
        <f>IF(基本情報入力シート!X57="","",基本情報入力シート!X57)</f>
        <v/>
      </c>
      <c r="Q43" s="681" t="str">
        <f>IF(基本情報入力シート!Y57="","",基本情報入力シート!Y57)</f>
        <v/>
      </c>
      <c r="R43" s="702"/>
      <c r="S43" s="709"/>
      <c r="T43" s="721"/>
      <c r="U43" s="721"/>
      <c r="V43" s="721"/>
      <c r="W43" s="744"/>
      <c r="X43" s="709"/>
      <c r="Y43" s="721"/>
      <c r="Z43" s="721"/>
      <c r="AA43" s="721"/>
      <c r="AB43" s="721"/>
      <c r="AC43" s="721"/>
      <c r="AD43" s="721"/>
      <c r="AE43" s="779"/>
      <c r="AF43" s="779"/>
      <c r="AG43" s="789"/>
      <c r="AH43" s="796"/>
      <c r="AI43" s="709"/>
      <c r="AJ43" s="721"/>
      <c r="AK43" s="721"/>
      <c r="AL43" s="721"/>
    </row>
    <row r="44" spans="1:38" ht="27.75" customHeight="1">
      <c r="A44" s="616">
        <f t="shared" si="1"/>
        <v>26</v>
      </c>
      <c r="B44" s="630" t="str">
        <f>IF(基本情報入力シート!C58="","",基本情報入力シート!C58)</f>
        <v/>
      </c>
      <c r="C44" s="643" t="str">
        <f>IF(基本情報入力シート!D58="","",基本情報入力シート!D58)</f>
        <v/>
      </c>
      <c r="D44" s="648" t="str">
        <f>IF(基本情報入力シート!E58="","",基本情報入力シート!E58)</f>
        <v/>
      </c>
      <c r="E44" s="651" t="str">
        <f>IF(基本情報入力シート!F58="","",基本情報入力シート!F58)</f>
        <v/>
      </c>
      <c r="F44" s="651" t="str">
        <f>IF(基本情報入力シート!G58="","",基本情報入力シート!G58)</f>
        <v/>
      </c>
      <c r="G44" s="651" t="str">
        <f>IF(基本情報入力シート!H58="","",基本情報入力シート!H58)</f>
        <v/>
      </c>
      <c r="H44" s="651" t="str">
        <f>IF(基本情報入力シート!I58="","",基本情報入力シート!I58)</f>
        <v/>
      </c>
      <c r="I44" s="651" t="str">
        <f>IF(基本情報入力シート!J58="","",基本情報入力シート!J58)</f>
        <v/>
      </c>
      <c r="J44" s="651" t="str">
        <f>IF(基本情報入力シート!K58="","",基本情報入力シート!K58)</f>
        <v/>
      </c>
      <c r="K44" s="656" t="str">
        <f>IF(基本情報入力シート!L58="","",基本情報入力シート!L58)</f>
        <v/>
      </c>
      <c r="L44" s="662" t="s">
        <v>266</v>
      </c>
      <c r="M44" s="666" t="str">
        <f>IF(基本情報入力シート!M58="","",基本情報入力シート!M58)</f>
        <v/>
      </c>
      <c r="N44" s="667" t="str">
        <f>IF(基本情報入力シート!R58="","",基本情報入力シート!R58)</f>
        <v/>
      </c>
      <c r="O44" s="667" t="str">
        <f>IF(基本情報入力シート!W58="","",基本情報入力シート!W58)</f>
        <v/>
      </c>
      <c r="P44" s="681" t="str">
        <f>IF(基本情報入力シート!X58="","",基本情報入力シート!X58)</f>
        <v/>
      </c>
      <c r="Q44" s="681" t="str">
        <f>IF(基本情報入力シート!Y58="","",基本情報入力シート!Y58)</f>
        <v/>
      </c>
      <c r="R44" s="702"/>
      <c r="S44" s="709"/>
      <c r="T44" s="721"/>
      <c r="U44" s="721"/>
      <c r="V44" s="721"/>
      <c r="W44" s="744"/>
      <c r="X44" s="709"/>
      <c r="Y44" s="721"/>
      <c r="Z44" s="721"/>
      <c r="AA44" s="721"/>
      <c r="AB44" s="721"/>
      <c r="AC44" s="721"/>
      <c r="AD44" s="721"/>
      <c r="AE44" s="779"/>
      <c r="AF44" s="779"/>
      <c r="AG44" s="789"/>
      <c r="AH44" s="796"/>
      <c r="AI44" s="709"/>
      <c r="AJ44" s="721"/>
      <c r="AK44" s="721"/>
      <c r="AL44" s="721"/>
    </row>
    <row r="45" spans="1:38" ht="27.75" customHeight="1">
      <c r="A45" s="616">
        <f t="shared" si="1"/>
        <v>27</v>
      </c>
      <c r="B45" s="630" t="str">
        <f>IF(基本情報入力シート!C59="","",基本情報入力シート!C59)</f>
        <v/>
      </c>
      <c r="C45" s="643" t="str">
        <f>IF(基本情報入力シート!D59="","",基本情報入力シート!D59)</f>
        <v/>
      </c>
      <c r="D45" s="648" t="str">
        <f>IF(基本情報入力シート!E59="","",基本情報入力シート!E59)</f>
        <v/>
      </c>
      <c r="E45" s="651" t="str">
        <f>IF(基本情報入力シート!F59="","",基本情報入力シート!F59)</f>
        <v/>
      </c>
      <c r="F45" s="651" t="str">
        <f>IF(基本情報入力シート!G59="","",基本情報入力シート!G59)</f>
        <v/>
      </c>
      <c r="G45" s="651" t="str">
        <f>IF(基本情報入力シート!H59="","",基本情報入力シート!H59)</f>
        <v/>
      </c>
      <c r="H45" s="651" t="str">
        <f>IF(基本情報入力シート!I59="","",基本情報入力シート!I59)</f>
        <v/>
      </c>
      <c r="I45" s="651" t="str">
        <f>IF(基本情報入力シート!J59="","",基本情報入力シート!J59)</f>
        <v/>
      </c>
      <c r="J45" s="651" t="str">
        <f>IF(基本情報入力シート!K59="","",基本情報入力シート!K59)</f>
        <v/>
      </c>
      <c r="K45" s="656" t="str">
        <f>IF(基本情報入力シート!L59="","",基本情報入力シート!L59)</f>
        <v/>
      </c>
      <c r="L45" s="662" t="s">
        <v>11</v>
      </c>
      <c r="M45" s="666" t="str">
        <f>IF(基本情報入力シート!M59="","",基本情報入力シート!M59)</f>
        <v/>
      </c>
      <c r="N45" s="667" t="str">
        <f>IF(基本情報入力シート!R59="","",基本情報入力シート!R59)</f>
        <v/>
      </c>
      <c r="O45" s="667" t="str">
        <f>IF(基本情報入力シート!W59="","",基本情報入力シート!W59)</f>
        <v/>
      </c>
      <c r="P45" s="681" t="str">
        <f>IF(基本情報入力シート!X59="","",基本情報入力シート!X59)</f>
        <v/>
      </c>
      <c r="Q45" s="681" t="str">
        <f>IF(基本情報入力シート!Y59="","",基本情報入力シート!Y59)</f>
        <v/>
      </c>
      <c r="R45" s="702"/>
      <c r="S45" s="709"/>
      <c r="T45" s="721"/>
      <c r="U45" s="721"/>
      <c r="V45" s="721"/>
      <c r="W45" s="744"/>
      <c r="X45" s="709"/>
      <c r="Y45" s="721"/>
      <c r="Z45" s="721"/>
      <c r="AA45" s="721"/>
      <c r="AB45" s="721"/>
      <c r="AC45" s="721"/>
      <c r="AD45" s="721"/>
      <c r="AE45" s="779"/>
      <c r="AF45" s="779"/>
      <c r="AG45" s="789"/>
      <c r="AH45" s="796"/>
      <c r="AI45" s="709"/>
      <c r="AJ45" s="721"/>
      <c r="AK45" s="721"/>
      <c r="AL45" s="721"/>
    </row>
    <row r="46" spans="1:38" ht="27.75" customHeight="1">
      <c r="A46" s="616">
        <f t="shared" si="1"/>
        <v>28</v>
      </c>
      <c r="B46" s="630" t="str">
        <f>IF(基本情報入力シート!C60="","",基本情報入力シート!C60)</f>
        <v/>
      </c>
      <c r="C46" s="643" t="str">
        <f>IF(基本情報入力シート!D60="","",基本情報入力シート!D60)</f>
        <v/>
      </c>
      <c r="D46" s="648" t="str">
        <f>IF(基本情報入力シート!E60="","",基本情報入力シート!E60)</f>
        <v/>
      </c>
      <c r="E46" s="651" t="str">
        <f>IF(基本情報入力シート!F60="","",基本情報入力シート!F60)</f>
        <v/>
      </c>
      <c r="F46" s="651" t="str">
        <f>IF(基本情報入力シート!G60="","",基本情報入力シート!G60)</f>
        <v/>
      </c>
      <c r="G46" s="651" t="str">
        <f>IF(基本情報入力シート!H60="","",基本情報入力シート!H60)</f>
        <v/>
      </c>
      <c r="H46" s="651" t="str">
        <f>IF(基本情報入力シート!I60="","",基本情報入力シート!I60)</f>
        <v/>
      </c>
      <c r="I46" s="651" t="str">
        <f>IF(基本情報入力シート!J60="","",基本情報入力シート!J60)</f>
        <v/>
      </c>
      <c r="J46" s="651" t="str">
        <f>IF(基本情報入力シート!K60="","",基本情報入力シート!K60)</f>
        <v/>
      </c>
      <c r="K46" s="656" t="str">
        <f>IF(基本情報入力シート!L60="","",基本情報入力シート!L60)</f>
        <v/>
      </c>
      <c r="L46" s="662" t="s">
        <v>114</v>
      </c>
      <c r="M46" s="666" t="str">
        <f>IF(基本情報入力シート!M60="","",基本情報入力シート!M60)</f>
        <v/>
      </c>
      <c r="N46" s="667" t="str">
        <f>IF(基本情報入力シート!R60="","",基本情報入力シート!R60)</f>
        <v/>
      </c>
      <c r="O46" s="667" t="str">
        <f>IF(基本情報入力シート!W60="","",基本情報入力シート!W60)</f>
        <v/>
      </c>
      <c r="P46" s="681" t="str">
        <f>IF(基本情報入力シート!X60="","",基本情報入力シート!X60)</f>
        <v/>
      </c>
      <c r="Q46" s="681" t="str">
        <f>IF(基本情報入力シート!Y60="","",基本情報入力シート!Y60)</f>
        <v/>
      </c>
      <c r="R46" s="702"/>
      <c r="S46" s="709"/>
      <c r="T46" s="721"/>
      <c r="U46" s="721"/>
      <c r="V46" s="721"/>
      <c r="W46" s="744"/>
      <c r="X46" s="709"/>
      <c r="Y46" s="721"/>
      <c r="Z46" s="721"/>
      <c r="AA46" s="721"/>
      <c r="AB46" s="721"/>
      <c r="AC46" s="721"/>
      <c r="AD46" s="721"/>
      <c r="AE46" s="779"/>
      <c r="AF46" s="779"/>
      <c r="AG46" s="789"/>
      <c r="AH46" s="796"/>
      <c r="AI46" s="709"/>
      <c r="AJ46" s="721"/>
      <c r="AK46" s="721"/>
      <c r="AL46" s="721"/>
    </row>
    <row r="47" spans="1:38" ht="27.75" customHeight="1">
      <c r="A47" s="616">
        <f t="shared" si="1"/>
        <v>29</v>
      </c>
      <c r="B47" s="630" t="str">
        <f>IF(基本情報入力シート!C61="","",基本情報入力シート!C61)</f>
        <v/>
      </c>
      <c r="C47" s="643" t="str">
        <f>IF(基本情報入力シート!D61="","",基本情報入力シート!D61)</f>
        <v/>
      </c>
      <c r="D47" s="648" t="str">
        <f>IF(基本情報入力シート!E61="","",基本情報入力シート!E61)</f>
        <v/>
      </c>
      <c r="E47" s="651" t="str">
        <f>IF(基本情報入力シート!F61="","",基本情報入力シート!F61)</f>
        <v/>
      </c>
      <c r="F47" s="651" t="str">
        <f>IF(基本情報入力シート!G61="","",基本情報入力シート!G61)</f>
        <v/>
      </c>
      <c r="G47" s="651" t="str">
        <f>IF(基本情報入力シート!H61="","",基本情報入力シート!H61)</f>
        <v/>
      </c>
      <c r="H47" s="651" t="str">
        <f>IF(基本情報入力シート!I61="","",基本情報入力シート!I61)</f>
        <v/>
      </c>
      <c r="I47" s="651" t="str">
        <f>IF(基本情報入力シート!J61="","",基本情報入力シート!J61)</f>
        <v/>
      </c>
      <c r="J47" s="651" t="str">
        <f>IF(基本情報入力シート!K61="","",基本情報入力シート!K61)</f>
        <v/>
      </c>
      <c r="K47" s="656" t="str">
        <f>IF(基本情報入力シート!L61="","",基本情報入力シート!L61)</f>
        <v/>
      </c>
      <c r="L47" s="662" t="s">
        <v>267</v>
      </c>
      <c r="M47" s="666" t="str">
        <f>IF(基本情報入力シート!M61="","",基本情報入力シート!M61)</f>
        <v/>
      </c>
      <c r="N47" s="667" t="str">
        <f>IF(基本情報入力シート!R61="","",基本情報入力シート!R61)</f>
        <v/>
      </c>
      <c r="O47" s="667" t="str">
        <f>IF(基本情報入力シート!W61="","",基本情報入力シート!W61)</f>
        <v/>
      </c>
      <c r="P47" s="681" t="str">
        <f>IF(基本情報入力シート!X61="","",基本情報入力シート!X61)</f>
        <v/>
      </c>
      <c r="Q47" s="681" t="str">
        <f>IF(基本情報入力シート!Y61="","",基本情報入力シート!Y61)</f>
        <v/>
      </c>
      <c r="R47" s="702"/>
      <c r="S47" s="709"/>
      <c r="T47" s="721"/>
      <c r="U47" s="721"/>
      <c r="V47" s="721"/>
      <c r="W47" s="702"/>
      <c r="X47" s="709"/>
      <c r="Y47" s="721"/>
      <c r="Z47" s="721"/>
      <c r="AA47" s="721"/>
      <c r="AB47" s="721"/>
      <c r="AC47" s="721"/>
      <c r="AD47" s="721"/>
      <c r="AE47" s="779"/>
      <c r="AF47" s="779"/>
      <c r="AG47" s="789"/>
      <c r="AH47" s="796"/>
      <c r="AI47" s="709"/>
      <c r="AJ47" s="721"/>
      <c r="AK47" s="721"/>
      <c r="AL47" s="721"/>
    </row>
    <row r="48" spans="1:38" ht="27.75" customHeight="1">
      <c r="A48" s="616">
        <f t="shared" si="1"/>
        <v>30</v>
      </c>
      <c r="B48" s="630" t="str">
        <f>IF(基本情報入力シート!C62="","",基本情報入力シート!C62)</f>
        <v/>
      </c>
      <c r="C48" s="643" t="str">
        <f>IF(基本情報入力シート!D62="","",基本情報入力シート!D62)</f>
        <v/>
      </c>
      <c r="D48" s="648" t="str">
        <f>IF(基本情報入力シート!E62="","",基本情報入力シート!E62)</f>
        <v/>
      </c>
      <c r="E48" s="651" t="str">
        <f>IF(基本情報入力シート!F62="","",基本情報入力シート!F62)</f>
        <v/>
      </c>
      <c r="F48" s="651" t="str">
        <f>IF(基本情報入力シート!G62="","",基本情報入力シート!G62)</f>
        <v/>
      </c>
      <c r="G48" s="651" t="str">
        <f>IF(基本情報入力シート!H62="","",基本情報入力シート!H62)</f>
        <v/>
      </c>
      <c r="H48" s="651" t="str">
        <f>IF(基本情報入力シート!I62="","",基本情報入力シート!I62)</f>
        <v/>
      </c>
      <c r="I48" s="651" t="str">
        <f>IF(基本情報入力シート!J62="","",基本情報入力シート!J62)</f>
        <v/>
      </c>
      <c r="J48" s="651" t="str">
        <f>IF(基本情報入力シート!K62="","",基本情報入力シート!K62)</f>
        <v/>
      </c>
      <c r="K48" s="656" t="str">
        <f>IF(基本情報入力シート!L62="","",基本情報入力シート!L62)</f>
        <v/>
      </c>
      <c r="L48" s="662" t="s">
        <v>269</v>
      </c>
      <c r="M48" s="666" t="str">
        <f>IF(基本情報入力シート!M62="","",基本情報入力シート!M62)</f>
        <v/>
      </c>
      <c r="N48" s="667" t="str">
        <f>IF(基本情報入力シート!R62="","",基本情報入力シート!R62)</f>
        <v/>
      </c>
      <c r="O48" s="667" t="str">
        <f>IF(基本情報入力シート!W62="","",基本情報入力シート!W62)</f>
        <v/>
      </c>
      <c r="P48" s="681" t="str">
        <f>IF(基本情報入力シート!X62="","",基本情報入力シート!X62)</f>
        <v/>
      </c>
      <c r="Q48" s="681" t="str">
        <f>IF(基本情報入力シート!Y62="","",基本情報入力シート!Y62)</f>
        <v/>
      </c>
      <c r="R48" s="702"/>
      <c r="S48" s="709"/>
      <c r="T48" s="721"/>
      <c r="U48" s="721"/>
      <c r="V48" s="721"/>
      <c r="W48" s="702"/>
      <c r="X48" s="709"/>
      <c r="Y48" s="721"/>
      <c r="Z48" s="721"/>
      <c r="AA48" s="721"/>
      <c r="AB48" s="721"/>
      <c r="AC48" s="721"/>
      <c r="AD48" s="721"/>
      <c r="AE48" s="779"/>
      <c r="AF48" s="779"/>
      <c r="AG48" s="789"/>
      <c r="AH48" s="796"/>
      <c r="AI48" s="709"/>
      <c r="AJ48" s="721"/>
      <c r="AK48" s="721"/>
      <c r="AL48" s="721"/>
    </row>
    <row r="49" spans="1:38" ht="27.75" customHeight="1">
      <c r="A49" s="616">
        <f t="shared" si="1"/>
        <v>31</v>
      </c>
      <c r="B49" s="630" t="str">
        <f>IF(基本情報入力シート!C63="","",基本情報入力シート!C63)</f>
        <v/>
      </c>
      <c r="C49" s="643" t="str">
        <f>IF(基本情報入力シート!D63="","",基本情報入力シート!D63)</f>
        <v/>
      </c>
      <c r="D49" s="648" t="str">
        <f>IF(基本情報入力シート!E63="","",基本情報入力シート!E63)</f>
        <v/>
      </c>
      <c r="E49" s="651" t="str">
        <f>IF(基本情報入力シート!F63="","",基本情報入力シート!F63)</f>
        <v/>
      </c>
      <c r="F49" s="651" t="str">
        <f>IF(基本情報入力シート!G63="","",基本情報入力シート!G63)</f>
        <v/>
      </c>
      <c r="G49" s="651" t="str">
        <f>IF(基本情報入力シート!H63="","",基本情報入力シート!H63)</f>
        <v/>
      </c>
      <c r="H49" s="651" t="str">
        <f>IF(基本情報入力シート!I63="","",基本情報入力シート!I63)</f>
        <v/>
      </c>
      <c r="I49" s="651" t="str">
        <f>IF(基本情報入力シート!J63="","",基本情報入力シート!J63)</f>
        <v/>
      </c>
      <c r="J49" s="651" t="str">
        <f>IF(基本情報入力シート!K63="","",基本情報入力シート!K63)</f>
        <v/>
      </c>
      <c r="K49" s="656" t="str">
        <f>IF(基本情報入力シート!L63="","",基本情報入力シート!L63)</f>
        <v/>
      </c>
      <c r="L49" s="662" t="s">
        <v>235</v>
      </c>
      <c r="M49" s="666" t="str">
        <f>IF(基本情報入力シート!M63="","",基本情報入力シート!M63)</f>
        <v/>
      </c>
      <c r="N49" s="667" t="str">
        <f>IF(基本情報入力シート!R63="","",基本情報入力シート!R63)</f>
        <v/>
      </c>
      <c r="O49" s="667" t="str">
        <f>IF(基本情報入力シート!W63="","",基本情報入力シート!W63)</f>
        <v/>
      </c>
      <c r="P49" s="681" t="str">
        <f>IF(基本情報入力シート!X63="","",基本情報入力シート!X63)</f>
        <v/>
      </c>
      <c r="Q49" s="681" t="str">
        <f>IF(基本情報入力シート!Y63="","",基本情報入力シート!Y63)</f>
        <v/>
      </c>
      <c r="R49" s="702"/>
      <c r="S49" s="709"/>
      <c r="T49" s="721"/>
      <c r="U49" s="721"/>
      <c r="V49" s="721"/>
      <c r="W49" s="702"/>
      <c r="X49" s="709"/>
      <c r="Y49" s="721"/>
      <c r="Z49" s="721"/>
      <c r="AA49" s="721"/>
      <c r="AB49" s="721"/>
      <c r="AC49" s="721"/>
      <c r="AD49" s="721"/>
      <c r="AE49" s="779"/>
      <c r="AF49" s="779"/>
      <c r="AG49" s="789"/>
      <c r="AH49" s="796"/>
      <c r="AI49" s="709"/>
      <c r="AJ49" s="721"/>
      <c r="AK49" s="721"/>
      <c r="AL49" s="721"/>
    </row>
    <row r="50" spans="1:38" ht="27.75" customHeight="1">
      <c r="A50" s="616">
        <f t="shared" si="1"/>
        <v>32</v>
      </c>
      <c r="B50" s="630" t="str">
        <f>IF(基本情報入力シート!C64="","",基本情報入力シート!C64)</f>
        <v/>
      </c>
      <c r="C50" s="643" t="str">
        <f>IF(基本情報入力シート!D64="","",基本情報入力シート!D64)</f>
        <v/>
      </c>
      <c r="D50" s="648" t="str">
        <f>IF(基本情報入力シート!E64="","",基本情報入力シート!E64)</f>
        <v/>
      </c>
      <c r="E50" s="651" t="str">
        <f>IF(基本情報入力シート!F64="","",基本情報入力シート!F64)</f>
        <v/>
      </c>
      <c r="F50" s="651" t="str">
        <f>IF(基本情報入力シート!G64="","",基本情報入力シート!G64)</f>
        <v/>
      </c>
      <c r="G50" s="651" t="str">
        <f>IF(基本情報入力シート!H64="","",基本情報入力シート!H64)</f>
        <v/>
      </c>
      <c r="H50" s="651" t="str">
        <f>IF(基本情報入力シート!I64="","",基本情報入力シート!I64)</f>
        <v/>
      </c>
      <c r="I50" s="651" t="str">
        <f>IF(基本情報入力シート!J64="","",基本情報入力シート!J64)</f>
        <v/>
      </c>
      <c r="J50" s="651" t="str">
        <f>IF(基本情報入力シート!K64="","",基本情報入力シート!K64)</f>
        <v/>
      </c>
      <c r="K50" s="656" t="str">
        <f>IF(基本情報入力シート!L64="","",基本情報入力シート!L64)</f>
        <v/>
      </c>
      <c r="L50" s="662" t="s">
        <v>270</v>
      </c>
      <c r="M50" s="666" t="str">
        <f>IF(基本情報入力シート!M64="","",基本情報入力シート!M64)</f>
        <v/>
      </c>
      <c r="N50" s="667" t="str">
        <f>IF(基本情報入力シート!R64="","",基本情報入力シート!R64)</f>
        <v/>
      </c>
      <c r="O50" s="667" t="str">
        <f>IF(基本情報入力シート!W64="","",基本情報入力シート!W64)</f>
        <v/>
      </c>
      <c r="P50" s="681" t="str">
        <f>IF(基本情報入力シート!X64="","",基本情報入力シート!X64)</f>
        <v/>
      </c>
      <c r="Q50" s="681" t="str">
        <f>IF(基本情報入力シート!Y64="","",基本情報入力シート!Y64)</f>
        <v/>
      </c>
      <c r="R50" s="702"/>
      <c r="S50" s="709"/>
      <c r="T50" s="721"/>
      <c r="U50" s="721"/>
      <c r="V50" s="721"/>
      <c r="W50" s="702"/>
      <c r="X50" s="709"/>
      <c r="Y50" s="721"/>
      <c r="Z50" s="721"/>
      <c r="AA50" s="721"/>
      <c r="AB50" s="721"/>
      <c r="AC50" s="721"/>
      <c r="AD50" s="721"/>
      <c r="AE50" s="779"/>
      <c r="AF50" s="779"/>
      <c r="AG50" s="789"/>
      <c r="AH50" s="796"/>
      <c r="AI50" s="709"/>
      <c r="AJ50" s="721"/>
      <c r="AK50" s="721"/>
      <c r="AL50" s="721"/>
    </row>
    <row r="51" spans="1:38" ht="27.75" customHeight="1">
      <c r="A51" s="616">
        <f t="shared" si="1"/>
        <v>33</v>
      </c>
      <c r="B51" s="630" t="str">
        <f>IF(基本情報入力シート!C65="","",基本情報入力シート!C65)</f>
        <v/>
      </c>
      <c r="C51" s="643" t="str">
        <f>IF(基本情報入力シート!D65="","",基本情報入力シート!D65)</f>
        <v/>
      </c>
      <c r="D51" s="648" t="str">
        <f>IF(基本情報入力シート!E65="","",基本情報入力シート!E65)</f>
        <v/>
      </c>
      <c r="E51" s="651" t="str">
        <f>IF(基本情報入力シート!F65="","",基本情報入力シート!F65)</f>
        <v/>
      </c>
      <c r="F51" s="651" t="str">
        <f>IF(基本情報入力シート!G65="","",基本情報入力シート!G65)</f>
        <v/>
      </c>
      <c r="G51" s="651" t="str">
        <f>IF(基本情報入力シート!H65="","",基本情報入力シート!H65)</f>
        <v/>
      </c>
      <c r="H51" s="651" t="str">
        <f>IF(基本情報入力シート!I65="","",基本情報入力シート!I65)</f>
        <v/>
      </c>
      <c r="I51" s="651" t="str">
        <f>IF(基本情報入力シート!J65="","",基本情報入力シート!J65)</f>
        <v/>
      </c>
      <c r="J51" s="651" t="str">
        <f>IF(基本情報入力シート!K65="","",基本情報入力シート!K65)</f>
        <v/>
      </c>
      <c r="K51" s="656" t="str">
        <f>IF(基本情報入力シート!L65="","",基本情報入力シート!L65)</f>
        <v/>
      </c>
      <c r="L51" s="662" t="s">
        <v>271</v>
      </c>
      <c r="M51" s="666" t="str">
        <f>IF(基本情報入力シート!M65="","",基本情報入力シート!M65)</f>
        <v/>
      </c>
      <c r="N51" s="667" t="str">
        <f>IF(基本情報入力シート!R65="","",基本情報入力シート!R65)</f>
        <v/>
      </c>
      <c r="O51" s="667" t="str">
        <f>IF(基本情報入力シート!W65="","",基本情報入力シート!W65)</f>
        <v/>
      </c>
      <c r="P51" s="681" t="str">
        <f>IF(基本情報入力シート!X65="","",基本情報入力シート!X65)</f>
        <v/>
      </c>
      <c r="Q51" s="681" t="str">
        <f>IF(基本情報入力シート!Y65="","",基本情報入力シート!Y65)</f>
        <v/>
      </c>
      <c r="R51" s="702"/>
      <c r="S51" s="709"/>
      <c r="T51" s="721"/>
      <c r="U51" s="721"/>
      <c r="V51" s="721"/>
      <c r="W51" s="702"/>
      <c r="X51" s="709"/>
      <c r="Y51" s="721"/>
      <c r="Z51" s="721"/>
      <c r="AA51" s="721"/>
      <c r="AB51" s="721"/>
      <c r="AC51" s="721"/>
      <c r="AD51" s="721"/>
      <c r="AE51" s="779"/>
      <c r="AF51" s="779"/>
      <c r="AG51" s="789"/>
      <c r="AH51" s="796"/>
      <c r="AI51" s="709"/>
      <c r="AJ51" s="721"/>
      <c r="AK51" s="721"/>
      <c r="AL51" s="721"/>
    </row>
    <row r="52" spans="1:38" ht="27.75" customHeight="1">
      <c r="A52" s="616">
        <f t="shared" si="1"/>
        <v>34</v>
      </c>
      <c r="B52" s="630" t="str">
        <f>IF(基本情報入力シート!C66="","",基本情報入力シート!C66)</f>
        <v/>
      </c>
      <c r="C52" s="643" t="str">
        <f>IF(基本情報入力シート!D66="","",基本情報入力シート!D66)</f>
        <v/>
      </c>
      <c r="D52" s="648" t="str">
        <f>IF(基本情報入力シート!E66="","",基本情報入力シート!E66)</f>
        <v/>
      </c>
      <c r="E52" s="651" t="str">
        <f>IF(基本情報入力シート!F66="","",基本情報入力シート!F66)</f>
        <v/>
      </c>
      <c r="F52" s="651" t="str">
        <f>IF(基本情報入力シート!G66="","",基本情報入力シート!G66)</f>
        <v/>
      </c>
      <c r="G52" s="651" t="str">
        <f>IF(基本情報入力シート!H66="","",基本情報入力シート!H66)</f>
        <v/>
      </c>
      <c r="H52" s="651" t="str">
        <f>IF(基本情報入力シート!I66="","",基本情報入力シート!I66)</f>
        <v/>
      </c>
      <c r="I52" s="651" t="str">
        <f>IF(基本情報入力シート!J66="","",基本情報入力シート!J66)</f>
        <v/>
      </c>
      <c r="J52" s="651" t="str">
        <f>IF(基本情報入力シート!K66="","",基本情報入力シート!K66)</f>
        <v/>
      </c>
      <c r="K52" s="656" t="str">
        <f>IF(基本情報入力シート!L66="","",基本情報入力シート!L66)</f>
        <v/>
      </c>
      <c r="L52" s="662" t="s">
        <v>273</v>
      </c>
      <c r="M52" s="666" t="str">
        <f>IF(基本情報入力シート!M66="","",基本情報入力シート!M66)</f>
        <v/>
      </c>
      <c r="N52" s="667" t="str">
        <f>IF(基本情報入力シート!R66="","",基本情報入力シート!R66)</f>
        <v/>
      </c>
      <c r="O52" s="667" t="str">
        <f>IF(基本情報入力シート!W66="","",基本情報入力シート!W66)</f>
        <v/>
      </c>
      <c r="P52" s="681" t="str">
        <f>IF(基本情報入力シート!X66="","",基本情報入力シート!X66)</f>
        <v/>
      </c>
      <c r="Q52" s="681" t="str">
        <f>IF(基本情報入力シート!Y66="","",基本情報入力シート!Y66)</f>
        <v/>
      </c>
      <c r="R52" s="702"/>
      <c r="S52" s="709"/>
      <c r="T52" s="721"/>
      <c r="U52" s="721"/>
      <c r="V52" s="721"/>
      <c r="W52" s="702"/>
      <c r="X52" s="709"/>
      <c r="Y52" s="721"/>
      <c r="Z52" s="721"/>
      <c r="AA52" s="721"/>
      <c r="AB52" s="721"/>
      <c r="AC52" s="721"/>
      <c r="AD52" s="721"/>
      <c r="AE52" s="779"/>
      <c r="AF52" s="779"/>
      <c r="AG52" s="789"/>
      <c r="AH52" s="796"/>
      <c r="AI52" s="709"/>
      <c r="AJ52" s="721"/>
      <c r="AK52" s="721"/>
      <c r="AL52" s="721"/>
    </row>
    <row r="53" spans="1:38" ht="27.75" customHeight="1">
      <c r="A53" s="616">
        <f t="shared" si="1"/>
        <v>35</v>
      </c>
      <c r="B53" s="630" t="str">
        <f>IF(基本情報入力シート!C67="","",基本情報入力シート!C67)</f>
        <v/>
      </c>
      <c r="C53" s="643" t="str">
        <f>IF(基本情報入力シート!D67="","",基本情報入力シート!D67)</f>
        <v/>
      </c>
      <c r="D53" s="648" t="str">
        <f>IF(基本情報入力シート!E67="","",基本情報入力シート!E67)</f>
        <v/>
      </c>
      <c r="E53" s="651" t="str">
        <f>IF(基本情報入力シート!F67="","",基本情報入力シート!F67)</f>
        <v/>
      </c>
      <c r="F53" s="651" t="str">
        <f>IF(基本情報入力シート!G67="","",基本情報入力シート!G67)</f>
        <v/>
      </c>
      <c r="G53" s="651" t="str">
        <f>IF(基本情報入力シート!H67="","",基本情報入力シート!H67)</f>
        <v/>
      </c>
      <c r="H53" s="651" t="str">
        <f>IF(基本情報入力シート!I67="","",基本情報入力シート!I67)</f>
        <v/>
      </c>
      <c r="I53" s="651" t="str">
        <f>IF(基本情報入力シート!J67="","",基本情報入力シート!J67)</f>
        <v/>
      </c>
      <c r="J53" s="651" t="str">
        <f>IF(基本情報入力シート!K67="","",基本情報入力シート!K67)</f>
        <v/>
      </c>
      <c r="K53" s="656" t="str">
        <f>IF(基本情報入力シート!L67="","",基本情報入力シート!L67)</f>
        <v/>
      </c>
      <c r="L53" s="662" t="s">
        <v>192</v>
      </c>
      <c r="M53" s="666" t="str">
        <f>IF(基本情報入力シート!M67="","",基本情報入力シート!M67)</f>
        <v/>
      </c>
      <c r="N53" s="667" t="str">
        <f>IF(基本情報入力シート!R67="","",基本情報入力シート!R67)</f>
        <v/>
      </c>
      <c r="O53" s="667" t="str">
        <f>IF(基本情報入力シート!W67="","",基本情報入力シート!W67)</f>
        <v/>
      </c>
      <c r="P53" s="681" t="str">
        <f>IF(基本情報入力シート!X67="","",基本情報入力シート!X67)</f>
        <v/>
      </c>
      <c r="Q53" s="681" t="str">
        <f>IF(基本情報入力シート!Y67="","",基本情報入力シート!Y67)</f>
        <v/>
      </c>
      <c r="R53" s="702"/>
      <c r="S53" s="709"/>
      <c r="T53" s="721"/>
      <c r="U53" s="721"/>
      <c r="V53" s="721"/>
      <c r="W53" s="702"/>
      <c r="X53" s="709"/>
      <c r="Y53" s="721"/>
      <c r="Z53" s="721"/>
      <c r="AA53" s="721"/>
      <c r="AB53" s="721"/>
      <c r="AC53" s="721"/>
      <c r="AD53" s="721"/>
      <c r="AE53" s="779"/>
      <c r="AF53" s="779"/>
      <c r="AG53" s="789"/>
      <c r="AH53" s="796"/>
      <c r="AI53" s="709"/>
      <c r="AJ53" s="721"/>
      <c r="AK53" s="721"/>
      <c r="AL53" s="721"/>
    </row>
    <row r="54" spans="1:38" ht="27.75" customHeight="1">
      <c r="A54" s="616">
        <f t="shared" si="1"/>
        <v>36</v>
      </c>
      <c r="B54" s="630" t="str">
        <f>IF(基本情報入力シート!C68="","",基本情報入力シート!C68)</f>
        <v/>
      </c>
      <c r="C54" s="643" t="str">
        <f>IF(基本情報入力シート!D68="","",基本情報入力シート!D68)</f>
        <v/>
      </c>
      <c r="D54" s="648" t="str">
        <f>IF(基本情報入力シート!E68="","",基本情報入力シート!E68)</f>
        <v/>
      </c>
      <c r="E54" s="651" t="str">
        <f>IF(基本情報入力シート!F68="","",基本情報入力シート!F68)</f>
        <v/>
      </c>
      <c r="F54" s="651" t="str">
        <f>IF(基本情報入力シート!G68="","",基本情報入力シート!G68)</f>
        <v/>
      </c>
      <c r="G54" s="651" t="str">
        <f>IF(基本情報入力シート!H68="","",基本情報入力シート!H68)</f>
        <v/>
      </c>
      <c r="H54" s="651" t="str">
        <f>IF(基本情報入力シート!I68="","",基本情報入力シート!I68)</f>
        <v/>
      </c>
      <c r="I54" s="651" t="str">
        <f>IF(基本情報入力シート!J68="","",基本情報入力シート!J68)</f>
        <v/>
      </c>
      <c r="J54" s="651" t="str">
        <f>IF(基本情報入力シート!K68="","",基本情報入力シート!K68)</f>
        <v/>
      </c>
      <c r="K54" s="656" t="str">
        <f>IF(基本情報入力シート!L68="","",基本情報入力シート!L68)</f>
        <v/>
      </c>
      <c r="L54" s="662" t="s">
        <v>255</v>
      </c>
      <c r="M54" s="666" t="str">
        <f>IF(基本情報入力シート!M68="","",基本情報入力シート!M68)</f>
        <v/>
      </c>
      <c r="N54" s="667" t="str">
        <f>IF(基本情報入力シート!R68="","",基本情報入力シート!R68)</f>
        <v/>
      </c>
      <c r="O54" s="667" t="str">
        <f>IF(基本情報入力シート!W68="","",基本情報入力シート!W68)</f>
        <v/>
      </c>
      <c r="P54" s="681" t="str">
        <f>IF(基本情報入力シート!X68="","",基本情報入力シート!X68)</f>
        <v/>
      </c>
      <c r="Q54" s="681" t="str">
        <f>IF(基本情報入力シート!Y68="","",基本情報入力シート!Y68)</f>
        <v/>
      </c>
      <c r="R54" s="702"/>
      <c r="S54" s="709"/>
      <c r="T54" s="721"/>
      <c r="U54" s="721"/>
      <c r="V54" s="721"/>
      <c r="W54" s="702"/>
      <c r="X54" s="709"/>
      <c r="Y54" s="721"/>
      <c r="Z54" s="721"/>
      <c r="AA54" s="721"/>
      <c r="AB54" s="721"/>
      <c r="AC54" s="721"/>
      <c r="AD54" s="721"/>
      <c r="AE54" s="779"/>
      <c r="AF54" s="779"/>
      <c r="AG54" s="789"/>
      <c r="AH54" s="796"/>
      <c r="AI54" s="709"/>
      <c r="AJ54" s="721"/>
      <c r="AK54" s="721"/>
      <c r="AL54" s="721"/>
    </row>
    <row r="55" spans="1:38" ht="27.75" customHeight="1">
      <c r="A55" s="616">
        <f t="shared" si="1"/>
        <v>37</v>
      </c>
      <c r="B55" s="630" t="str">
        <f>IF(基本情報入力シート!C69="","",基本情報入力シート!C69)</f>
        <v/>
      </c>
      <c r="C55" s="643" t="str">
        <f>IF(基本情報入力シート!D69="","",基本情報入力シート!D69)</f>
        <v/>
      </c>
      <c r="D55" s="648" t="str">
        <f>IF(基本情報入力シート!E69="","",基本情報入力シート!E69)</f>
        <v/>
      </c>
      <c r="E55" s="651" t="str">
        <f>IF(基本情報入力シート!F69="","",基本情報入力シート!F69)</f>
        <v/>
      </c>
      <c r="F55" s="651" t="str">
        <f>IF(基本情報入力シート!G69="","",基本情報入力シート!G69)</f>
        <v/>
      </c>
      <c r="G55" s="651" t="str">
        <f>IF(基本情報入力シート!H69="","",基本情報入力シート!H69)</f>
        <v/>
      </c>
      <c r="H55" s="651" t="str">
        <f>IF(基本情報入力シート!I69="","",基本情報入力シート!I69)</f>
        <v/>
      </c>
      <c r="I55" s="651" t="str">
        <f>IF(基本情報入力シート!J69="","",基本情報入力シート!J69)</f>
        <v/>
      </c>
      <c r="J55" s="651" t="str">
        <f>IF(基本情報入力シート!K69="","",基本情報入力シート!K69)</f>
        <v/>
      </c>
      <c r="K55" s="656" t="str">
        <f>IF(基本情報入力シート!L69="","",基本情報入力シート!L69)</f>
        <v/>
      </c>
      <c r="L55" s="662" t="s">
        <v>63</v>
      </c>
      <c r="M55" s="666" t="str">
        <f>IF(基本情報入力シート!M69="","",基本情報入力シート!M69)</f>
        <v/>
      </c>
      <c r="N55" s="667" t="str">
        <f>IF(基本情報入力シート!R69="","",基本情報入力シート!R69)</f>
        <v/>
      </c>
      <c r="O55" s="667" t="str">
        <f>IF(基本情報入力シート!W69="","",基本情報入力シート!W69)</f>
        <v/>
      </c>
      <c r="P55" s="681" t="str">
        <f>IF(基本情報入力シート!X69="","",基本情報入力シート!X69)</f>
        <v/>
      </c>
      <c r="Q55" s="681" t="str">
        <f>IF(基本情報入力シート!Y69="","",基本情報入力シート!Y69)</f>
        <v/>
      </c>
      <c r="R55" s="702"/>
      <c r="S55" s="709"/>
      <c r="T55" s="721"/>
      <c r="U55" s="721"/>
      <c r="V55" s="721"/>
      <c r="W55" s="702"/>
      <c r="X55" s="709"/>
      <c r="Y55" s="721"/>
      <c r="Z55" s="721"/>
      <c r="AA55" s="721"/>
      <c r="AB55" s="721"/>
      <c r="AC55" s="721"/>
      <c r="AD55" s="721"/>
      <c r="AE55" s="779"/>
      <c r="AF55" s="779"/>
      <c r="AG55" s="789"/>
      <c r="AH55" s="796"/>
      <c r="AI55" s="709"/>
      <c r="AJ55" s="721"/>
      <c r="AK55" s="721"/>
      <c r="AL55" s="721"/>
    </row>
    <row r="56" spans="1:38" ht="27.75" customHeight="1">
      <c r="A56" s="616">
        <f t="shared" si="1"/>
        <v>38</v>
      </c>
      <c r="B56" s="630" t="str">
        <f>IF(基本情報入力シート!C70="","",基本情報入力シート!C70)</f>
        <v/>
      </c>
      <c r="C56" s="643" t="str">
        <f>IF(基本情報入力シート!D70="","",基本情報入力シート!D70)</f>
        <v/>
      </c>
      <c r="D56" s="648" t="str">
        <f>IF(基本情報入力シート!E70="","",基本情報入力シート!E70)</f>
        <v/>
      </c>
      <c r="E56" s="651" t="str">
        <f>IF(基本情報入力シート!F70="","",基本情報入力シート!F70)</f>
        <v/>
      </c>
      <c r="F56" s="651" t="str">
        <f>IF(基本情報入力シート!G70="","",基本情報入力シート!G70)</f>
        <v/>
      </c>
      <c r="G56" s="651" t="str">
        <f>IF(基本情報入力シート!H70="","",基本情報入力シート!H70)</f>
        <v/>
      </c>
      <c r="H56" s="651" t="str">
        <f>IF(基本情報入力シート!I70="","",基本情報入力シート!I70)</f>
        <v/>
      </c>
      <c r="I56" s="651" t="str">
        <f>IF(基本情報入力シート!J70="","",基本情報入力シート!J70)</f>
        <v/>
      </c>
      <c r="J56" s="651" t="str">
        <f>IF(基本情報入力シート!K70="","",基本情報入力シート!K70)</f>
        <v/>
      </c>
      <c r="K56" s="656" t="str">
        <f>IF(基本情報入力シート!L70="","",基本情報入力シート!L70)</f>
        <v/>
      </c>
      <c r="L56" s="662" t="s">
        <v>275</v>
      </c>
      <c r="M56" s="666" t="str">
        <f>IF(基本情報入力シート!M70="","",基本情報入力シート!M70)</f>
        <v/>
      </c>
      <c r="N56" s="667" t="str">
        <f>IF(基本情報入力シート!R70="","",基本情報入力シート!R70)</f>
        <v/>
      </c>
      <c r="O56" s="667" t="str">
        <f>IF(基本情報入力シート!W70="","",基本情報入力シート!W70)</f>
        <v/>
      </c>
      <c r="P56" s="681" t="str">
        <f>IF(基本情報入力シート!X70="","",基本情報入力シート!X70)</f>
        <v/>
      </c>
      <c r="Q56" s="681" t="str">
        <f>IF(基本情報入力シート!Y70="","",基本情報入力シート!Y70)</f>
        <v/>
      </c>
      <c r="R56" s="702"/>
      <c r="S56" s="709"/>
      <c r="T56" s="721"/>
      <c r="U56" s="721"/>
      <c r="V56" s="721"/>
      <c r="W56" s="702"/>
      <c r="X56" s="709"/>
      <c r="Y56" s="721"/>
      <c r="Z56" s="721"/>
      <c r="AA56" s="721"/>
      <c r="AB56" s="721"/>
      <c r="AC56" s="721"/>
      <c r="AD56" s="721"/>
      <c r="AE56" s="779"/>
      <c r="AF56" s="779"/>
      <c r="AG56" s="789"/>
      <c r="AH56" s="796"/>
      <c r="AI56" s="709"/>
      <c r="AJ56" s="721"/>
      <c r="AK56" s="721"/>
      <c r="AL56" s="721"/>
    </row>
    <row r="57" spans="1:38" ht="27.75" customHeight="1">
      <c r="A57" s="616">
        <f t="shared" si="1"/>
        <v>39</v>
      </c>
      <c r="B57" s="630" t="str">
        <f>IF(基本情報入力シート!C71="","",基本情報入力シート!C71)</f>
        <v/>
      </c>
      <c r="C57" s="643" t="str">
        <f>IF(基本情報入力シート!D71="","",基本情報入力シート!D71)</f>
        <v/>
      </c>
      <c r="D57" s="648" t="str">
        <f>IF(基本情報入力シート!E71="","",基本情報入力シート!E71)</f>
        <v/>
      </c>
      <c r="E57" s="651" t="str">
        <f>IF(基本情報入力シート!F71="","",基本情報入力シート!F71)</f>
        <v/>
      </c>
      <c r="F57" s="651" t="str">
        <f>IF(基本情報入力シート!G71="","",基本情報入力シート!G71)</f>
        <v/>
      </c>
      <c r="G57" s="651" t="str">
        <f>IF(基本情報入力シート!H71="","",基本情報入力シート!H71)</f>
        <v/>
      </c>
      <c r="H57" s="651" t="str">
        <f>IF(基本情報入力シート!I71="","",基本情報入力シート!I71)</f>
        <v/>
      </c>
      <c r="I57" s="651" t="str">
        <f>IF(基本情報入力シート!J71="","",基本情報入力シート!J71)</f>
        <v/>
      </c>
      <c r="J57" s="651" t="str">
        <f>IF(基本情報入力シート!K71="","",基本情報入力シート!K71)</f>
        <v/>
      </c>
      <c r="K57" s="656" t="str">
        <f>IF(基本情報入力シート!L71="","",基本情報入力シート!L71)</f>
        <v/>
      </c>
      <c r="L57" s="662" t="s">
        <v>259</v>
      </c>
      <c r="M57" s="666" t="str">
        <f>IF(基本情報入力シート!M71="","",基本情報入力シート!M71)</f>
        <v/>
      </c>
      <c r="N57" s="667" t="str">
        <f>IF(基本情報入力シート!R71="","",基本情報入力シート!R71)</f>
        <v/>
      </c>
      <c r="O57" s="667" t="str">
        <f>IF(基本情報入力シート!W71="","",基本情報入力シート!W71)</f>
        <v/>
      </c>
      <c r="P57" s="681" t="str">
        <f>IF(基本情報入力シート!X71="","",基本情報入力シート!X71)</f>
        <v/>
      </c>
      <c r="Q57" s="681" t="str">
        <f>IF(基本情報入力シート!Y71="","",基本情報入力シート!Y71)</f>
        <v/>
      </c>
      <c r="R57" s="702"/>
      <c r="S57" s="709"/>
      <c r="T57" s="721"/>
      <c r="U57" s="721"/>
      <c r="V57" s="721"/>
      <c r="W57" s="702"/>
      <c r="X57" s="709"/>
      <c r="Y57" s="721"/>
      <c r="Z57" s="721"/>
      <c r="AA57" s="721"/>
      <c r="AB57" s="721"/>
      <c r="AC57" s="721"/>
      <c r="AD57" s="721"/>
      <c r="AE57" s="779"/>
      <c r="AF57" s="779"/>
      <c r="AG57" s="789"/>
      <c r="AH57" s="796"/>
      <c r="AI57" s="709"/>
      <c r="AJ57" s="721"/>
      <c r="AK57" s="721"/>
      <c r="AL57" s="721"/>
    </row>
    <row r="58" spans="1:38" ht="27.75" customHeight="1">
      <c r="A58" s="616">
        <f t="shared" si="1"/>
        <v>40</v>
      </c>
      <c r="B58" s="630" t="str">
        <f>IF(基本情報入力シート!C72="","",基本情報入力シート!C72)</f>
        <v/>
      </c>
      <c r="C58" s="643" t="str">
        <f>IF(基本情報入力シート!D72="","",基本情報入力シート!D72)</f>
        <v/>
      </c>
      <c r="D58" s="648" t="str">
        <f>IF(基本情報入力シート!E72="","",基本情報入力シート!E72)</f>
        <v/>
      </c>
      <c r="E58" s="651" t="str">
        <f>IF(基本情報入力シート!F72="","",基本情報入力シート!F72)</f>
        <v/>
      </c>
      <c r="F58" s="651" t="str">
        <f>IF(基本情報入力シート!G72="","",基本情報入力シート!G72)</f>
        <v/>
      </c>
      <c r="G58" s="651" t="str">
        <f>IF(基本情報入力シート!H72="","",基本情報入力シート!H72)</f>
        <v/>
      </c>
      <c r="H58" s="651" t="str">
        <f>IF(基本情報入力シート!I72="","",基本情報入力シート!I72)</f>
        <v/>
      </c>
      <c r="I58" s="651" t="str">
        <f>IF(基本情報入力シート!J72="","",基本情報入力シート!J72)</f>
        <v/>
      </c>
      <c r="J58" s="651" t="str">
        <f>IF(基本情報入力シート!K72="","",基本情報入力シート!K72)</f>
        <v/>
      </c>
      <c r="K58" s="656" t="str">
        <f>IF(基本情報入力シート!L72="","",基本情報入力シート!L72)</f>
        <v/>
      </c>
      <c r="L58" s="662" t="s">
        <v>276</v>
      </c>
      <c r="M58" s="666" t="str">
        <f>IF(基本情報入力シート!M72="","",基本情報入力シート!M72)</f>
        <v/>
      </c>
      <c r="N58" s="667" t="str">
        <f>IF(基本情報入力シート!R72="","",基本情報入力シート!R72)</f>
        <v/>
      </c>
      <c r="O58" s="667" t="str">
        <f>IF(基本情報入力シート!W72="","",基本情報入力シート!W72)</f>
        <v/>
      </c>
      <c r="P58" s="681" t="str">
        <f>IF(基本情報入力シート!X72="","",基本情報入力シート!X72)</f>
        <v/>
      </c>
      <c r="Q58" s="681" t="str">
        <f>IF(基本情報入力シート!Y72="","",基本情報入力シート!Y72)</f>
        <v/>
      </c>
      <c r="R58" s="702"/>
      <c r="S58" s="709"/>
      <c r="T58" s="721"/>
      <c r="U58" s="721"/>
      <c r="V58" s="721"/>
      <c r="W58" s="702"/>
      <c r="X58" s="709"/>
      <c r="Y58" s="721"/>
      <c r="Z58" s="721"/>
      <c r="AA58" s="721"/>
      <c r="AB58" s="721"/>
      <c r="AC58" s="721"/>
      <c r="AD58" s="721"/>
      <c r="AE58" s="779"/>
      <c r="AF58" s="779"/>
      <c r="AG58" s="789"/>
      <c r="AH58" s="796"/>
      <c r="AI58" s="709"/>
      <c r="AJ58" s="721"/>
      <c r="AK58" s="721"/>
      <c r="AL58" s="721"/>
    </row>
    <row r="59" spans="1:38" ht="27.75" customHeight="1">
      <c r="A59" s="616">
        <f t="shared" si="1"/>
        <v>41</v>
      </c>
      <c r="B59" s="630" t="str">
        <f>IF(基本情報入力シート!C73="","",基本情報入力シート!C73)</f>
        <v/>
      </c>
      <c r="C59" s="643" t="str">
        <f>IF(基本情報入力シート!D73="","",基本情報入力シート!D73)</f>
        <v/>
      </c>
      <c r="D59" s="648" t="str">
        <f>IF(基本情報入力シート!E73="","",基本情報入力シート!E73)</f>
        <v/>
      </c>
      <c r="E59" s="651" t="str">
        <f>IF(基本情報入力シート!F73="","",基本情報入力シート!F73)</f>
        <v/>
      </c>
      <c r="F59" s="651" t="str">
        <f>IF(基本情報入力シート!G73="","",基本情報入力シート!G73)</f>
        <v/>
      </c>
      <c r="G59" s="651" t="str">
        <f>IF(基本情報入力シート!H73="","",基本情報入力シート!H73)</f>
        <v/>
      </c>
      <c r="H59" s="651" t="str">
        <f>IF(基本情報入力シート!I73="","",基本情報入力シート!I73)</f>
        <v/>
      </c>
      <c r="I59" s="651" t="str">
        <f>IF(基本情報入力シート!J73="","",基本情報入力シート!J73)</f>
        <v/>
      </c>
      <c r="J59" s="651" t="str">
        <f>IF(基本情報入力シート!K73="","",基本情報入力シート!K73)</f>
        <v/>
      </c>
      <c r="K59" s="656" t="str">
        <f>IF(基本情報入力シート!L73="","",基本情報入力シート!L73)</f>
        <v/>
      </c>
      <c r="L59" s="662" t="s">
        <v>278</v>
      </c>
      <c r="M59" s="666" t="str">
        <f>IF(基本情報入力シート!M73="","",基本情報入力シート!M73)</f>
        <v/>
      </c>
      <c r="N59" s="667" t="str">
        <f>IF(基本情報入力シート!R73="","",基本情報入力シート!R73)</f>
        <v/>
      </c>
      <c r="O59" s="667" t="str">
        <f>IF(基本情報入力シート!W73="","",基本情報入力シート!W73)</f>
        <v/>
      </c>
      <c r="P59" s="681" t="str">
        <f>IF(基本情報入力シート!X73="","",基本情報入力シート!X73)</f>
        <v/>
      </c>
      <c r="Q59" s="681" t="str">
        <f>IF(基本情報入力シート!Y73="","",基本情報入力シート!Y73)</f>
        <v/>
      </c>
      <c r="R59" s="702"/>
      <c r="S59" s="709"/>
      <c r="T59" s="721"/>
      <c r="U59" s="721"/>
      <c r="V59" s="721"/>
      <c r="W59" s="702"/>
      <c r="X59" s="709"/>
      <c r="Y59" s="721"/>
      <c r="Z59" s="721"/>
      <c r="AA59" s="721"/>
      <c r="AB59" s="721"/>
      <c r="AC59" s="721"/>
      <c r="AD59" s="721"/>
      <c r="AE59" s="779"/>
      <c r="AF59" s="779"/>
      <c r="AG59" s="789"/>
      <c r="AH59" s="796"/>
      <c r="AI59" s="709"/>
      <c r="AJ59" s="721"/>
      <c r="AK59" s="721"/>
      <c r="AL59" s="721"/>
    </row>
    <row r="60" spans="1:38" ht="27.75" customHeight="1">
      <c r="A60" s="616">
        <f t="shared" si="1"/>
        <v>42</v>
      </c>
      <c r="B60" s="630" t="str">
        <f>IF(基本情報入力シート!C74="","",基本情報入力シート!C74)</f>
        <v/>
      </c>
      <c r="C60" s="643" t="str">
        <f>IF(基本情報入力シート!D74="","",基本情報入力シート!D74)</f>
        <v/>
      </c>
      <c r="D60" s="648" t="str">
        <f>IF(基本情報入力シート!E74="","",基本情報入力シート!E74)</f>
        <v/>
      </c>
      <c r="E60" s="651" t="str">
        <f>IF(基本情報入力シート!F74="","",基本情報入力シート!F74)</f>
        <v/>
      </c>
      <c r="F60" s="651" t="str">
        <f>IF(基本情報入力シート!G74="","",基本情報入力シート!G74)</f>
        <v/>
      </c>
      <c r="G60" s="651" t="str">
        <f>IF(基本情報入力シート!H74="","",基本情報入力シート!H74)</f>
        <v/>
      </c>
      <c r="H60" s="651" t="str">
        <f>IF(基本情報入力シート!I74="","",基本情報入力シート!I74)</f>
        <v/>
      </c>
      <c r="I60" s="651" t="str">
        <f>IF(基本情報入力シート!J74="","",基本情報入力シート!J74)</f>
        <v/>
      </c>
      <c r="J60" s="651" t="str">
        <f>IF(基本情報入力シート!K74="","",基本情報入力シート!K74)</f>
        <v/>
      </c>
      <c r="K60" s="656" t="str">
        <f>IF(基本情報入力シート!L74="","",基本情報入力シート!L74)</f>
        <v/>
      </c>
      <c r="L60" s="662" t="s">
        <v>279</v>
      </c>
      <c r="M60" s="666" t="str">
        <f>IF(基本情報入力シート!M74="","",基本情報入力シート!M74)</f>
        <v/>
      </c>
      <c r="N60" s="667" t="str">
        <f>IF(基本情報入力シート!R74="","",基本情報入力シート!R74)</f>
        <v/>
      </c>
      <c r="O60" s="667" t="str">
        <f>IF(基本情報入力シート!W74="","",基本情報入力シート!W74)</f>
        <v/>
      </c>
      <c r="P60" s="681" t="str">
        <f>IF(基本情報入力シート!X74="","",基本情報入力シート!X74)</f>
        <v/>
      </c>
      <c r="Q60" s="681" t="str">
        <f>IF(基本情報入力シート!Y74="","",基本情報入力シート!Y74)</f>
        <v/>
      </c>
      <c r="R60" s="702"/>
      <c r="S60" s="709"/>
      <c r="T60" s="721"/>
      <c r="U60" s="721"/>
      <c r="V60" s="721"/>
      <c r="W60" s="702"/>
      <c r="X60" s="709"/>
      <c r="Y60" s="721"/>
      <c r="Z60" s="721"/>
      <c r="AA60" s="721"/>
      <c r="AB60" s="721"/>
      <c r="AC60" s="721"/>
      <c r="AD60" s="721"/>
      <c r="AE60" s="779"/>
      <c r="AF60" s="779"/>
      <c r="AG60" s="789"/>
      <c r="AH60" s="796"/>
      <c r="AI60" s="709"/>
      <c r="AJ60" s="721"/>
      <c r="AK60" s="721"/>
      <c r="AL60" s="721"/>
    </row>
    <row r="61" spans="1:38" ht="27.75" customHeight="1">
      <c r="A61" s="616">
        <f t="shared" si="1"/>
        <v>43</v>
      </c>
      <c r="B61" s="630" t="str">
        <f>IF(基本情報入力シート!C75="","",基本情報入力シート!C75)</f>
        <v/>
      </c>
      <c r="C61" s="643" t="str">
        <f>IF(基本情報入力シート!D75="","",基本情報入力シート!D75)</f>
        <v/>
      </c>
      <c r="D61" s="648" t="str">
        <f>IF(基本情報入力シート!E75="","",基本情報入力シート!E75)</f>
        <v/>
      </c>
      <c r="E61" s="651" t="str">
        <f>IF(基本情報入力シート!F75="","",基本情報入力シート!F75)</f>
        <v/>
      </c>
      <c r="F61" s="651" t="str">
        <f>IF(基本情報入力シート!G75="","",基本情報入力シート!G75)</f>
        <v/>
      </c>
      <c r="G61" s="651" t="str">
        <f>IF(基本情報入力シート!H75="","",基本情報入力シート!H75)</f>
        <v/>
      </c>
      <c r="H61" s="651" t="str">
        <f>IF(基本情報入力シート!I75="","",基本情報入力シート!I75)</f>
        <v/>
      </c>
      <c r="I61" s="651" t="str">
        <f>IF(基本情報入力シート!J75="","",基本情報入力シート!J75)</f>
        <v/>
      </c>
      <c r="J61" s="651" t="str">
        <f>IF(基本情報入力シート!K75="","",基本情報入力シート!K75)</f>
        <v/>
      </c>
      <c r="K61" s="656" t="str">
        <f>IF(基本情報入力シート!L75="","",基本情報入力シート!L75)</f>
        <v/>
      </c>
      <c r="L61" s="662" t="s">
        <v>195</v>
      </c>
      <c r="M61" s="666" t="str">
        <f>IF(基本情報入力シート!M75="","",基本情報入力シート!M75)</f>
        <v/>
      </c>
      <c r="N61" s="667" t="str">
        <f>IF(基本情報入力シート!R75="","",基本情報入力シート!R75)</f>
        <v/>
      </c>
      <c r="O61" s="667" t="str">
        <f>IF(基本情報入力シート!W75="","",基本情報入力シート!W75)</f>
        <v/>
      </c>
      <c r="P61" s="681" t="str">
        <f>IF(基本情報入力シート!X75="","",基本情報入力シート!X75)</f>
        <v/>
      </c>
      <c r="Q61" s="681" t="str">
        <f>IF(基本情報入力シート!Y75="","",基本情報入力シート!Y75)</f>
        <v/>
      </c>
      <c r="R61" s="702"/>
      <c r="S61" s="709"/>
      <c r="T61" s="721"/>
      <c r="U61" s="721"/>
      <c r="V61" s="721"/>
      <c r="W61" s="702"/>
      <c r="X61" s="709"/>
      <c r="Y61" s="721"/>
      <c r="Z61" s="721"/>
      <c r="AA61" s="721"/>
      <c r="AB61" s="721"/>
      <c r="AC61" s="721"/>
      <c r="AD61" s="721"/>
      <c r="AE61" s="779"/>
      <c r="AF61" s="779"/>
      <c r="AG61" s="789"/>
      <c r="AH61" s="796"/>
      <c r="AI61" s="709"/>
      <c r="AJ61" s="721"/>
      <c r="AK61" s="721"/>
      <c r="AL61" s="721"/>
    </row>
    <row r="62" spans="1:38" ht="27.75" customHeight="1">
      <c r="A62" s="616">
        <f t="shared" si="1"/>
        <v>44</v>
      </c>
      <c r="B62" s="630" t="str">
        <f>IF(基本情報入力シート!C76="","",基本情報入力シート!C76)</f>
        <v/>
      </c>
      <c r="C62" s="643" t="str">
        <f>IF(基本情報入力シート!D76="","",基本情報入力シート!D76)</f>
        <v/>
      </c>
      <c r="D62" s="648" t="str">
        <f>IF(基本情報入力シート!E76="","",基本情報入力シート!E76)</f>
        <v/>
      </c>
      <c r="E62" s="651" t="str">
        <f>IF(基本情報入力シート!F76="","",基本情報入力シート!F76)</f>
        <v/>
      </c>
      <c r="F62" s="651" t="str">
        <f>IF(基本情報入力シート!G76="","",基本情報入力シート!G76)</f>
        <v/>
      </c>
      <c r="G62" s="651" t="str">
        <f>IF(基本情報入力シート!H76="","",基本情報入力シート!H76)</f>
        <v/>
      </c>
      <c r="H62" s="651" t="str">
        <f>IF(基本情報入力シート!I76="","",基本情報入力シート!I76)</f>
        <v/>
      </c>
      <c r="I62" s="651" t="str">
        <f>IF(基本情報入力シート!J76="","",基本情報入力シート!J76)</f>
        <v/>
      </c>
      <c r="J62" s="651" t="str">
        <f>IF(基本情報入力シート!K76="","",基本情報入力シート!K76)</f>
        <v/>
      </c>
      <c r="K62" s="656" t="str">
        <f>IF(基本情報入力シート!L76="","",基本情報入力シート!L76)</f>
        <v/>
      </c>
      <c r="L62" s="662" t="s">
        <v>280</v>
      </c>
      <c r="M62" s="666" t="str">
        <f>IF(基本情報入力シート!M76="","",基本情報入力シート!M76)</f>
        <v/>
      </c>
      <c r="N62" s="667" t="str">
        <f>IF(基本情報入力シート!R76="","",基本情報入力シート!R76)</f>
        <v/>
      </c>
      <c r="O62" s="667" t="str">
        <f>IF(基本情報入力シート!W76="","",基本情報入力シート!W76)</f>
        <v/>
      </c>
      <c r="P62" s="681" t="str">
        <f>IF(基本情報入力シート!X76="","",基本情報入力シート!X76)</f>
        <v/>
      </c>
      <c r="Q62" s="681" t="str">
        <f>IF(基本情報入力シート!Y76="","",基本情報入力シート!Y76)</f>
        <v/>
      </c>
      <c r="R62" s="702"/>
      <c r="S62" s="709"/>
      <c r="T62" s="721"/>
      <c r="U62" s="721"/>
      <c r="V62" s="721"/>
      <c r="W62" s="702"/>
      <c r="X62" s="709"/>
      <c r="Y62" s="721"/>
      <c r="Z62" s="721"/>
      <c r="AA62" s="721"/>
      <c r="AB62" s="721"/>
      <c r="AC62" s="721"/>
      <c r="AD62" s="721"/>
      <c r="AE62" s="779"/>
      <c r="AF62" s="779"/>
      <c r="AG62" s="789"/>
      <c r="AH62" s="796"/>
      <c r="AI62" s="709"/>
      <c r="AJ62" s="721"/>
      <c r="AK62" s="721"/>
      <c r="AL62" s="721"/>
    </row>
    <row r="63" spans="1:38" ht="27.75" customHeight="1">
      <c r="A63" s="616">
        <f t="shared" si="1"/>
        <v>45</v>
      </c>
      <c r="B63" s="630" t="str">
        <f>IF(基本情報入力シート!C77="","",基本情報入力シート!C77)</f>
        <v/>
      </c>
      <c r="C63" s="643" t="str">
        <f>IF(基本情報入力シート!D77="","",基本情報入力シート!D77)</f>
        <v/>
      </c>
      <c r="D63" s="648" t="str">
        <f>IF(基本情報入力シート!E77="","",基本情報入力シート!E77)</f>
        <v/>
      </c>
      <c r="E63" s="651" t="str">
        <f>IF(基本情報入力シート!F77="","",基本情報入力シート!F77)</f>
        <v/>
      </c>
      <c r="F63" s="651" t="str">
        <f>IF(基本情報入力シート!G77="","",基本情報入力シート!G77)</f>
        <v/>
      </c>
      <c r="G63" s="651" t="str">
        <f>IF(基本情報入力シート!H77="","",基本情報入力シート!H77)</f>
        <v/>
      </c>
      <c r="H63" s="651" t="str">
        <f>IF(基本情報入力シート!I77="","",基本情報入力シート!I77)</f>
        <v/>
      </c>
      <c r="I63" s="651" t="str">
        <f>IF(基本情報入力シート!J77="","",基本情報入力シート!J77)</f>
        <v/>
      </c>
      <c r="J63" s="651" t="str">
        <f>IF(基本情報入力シート!K77="","",基本情報入力シート!K77)</f>
        <v/>
      </c>
      <c r="K63" s="656" t="str">
        <f>IF(基本情報入力シート!L77="","",基本情報入力シート!L77)</f>
        <v/>
      </c>
      <c r="L63" s="662" t="s">
        <v>281</v>
      </c>
      <c r="M63" s="666" t="str">
        <f>IF(基本情報入力シート!M77="","",基本情報入力シート!M77)</f>
        <v/>
      </c>
      <c r="N63" s="667" t="str">
        <f>IF(基本情報入力シート!R77="","",基本情報入力シート!R77)</f>
        <v/>
      </c>
      <c r="O63" s="667" t="str">
        <f>IF(基本情報入力シート!W77="","",基本情報入力シート!W77)</f>
        <v/>
      </c>
      <c r="P63" s="681" t="str">
        <f>IF(基本情報入力シート!X77="","",基本情報入力シート!X77)</f>
        <v/>
      </c>
      <c r="Q63" s="681" t="str">
        <f>IF(基本情報入力シート!Y77="","",基本情報入力シート!Y77)</f>
        <v/>
      </c>
      <c r="R63" s="702"/>
      <c r="S63" s="709"/>
      <c r="T63" s="721"/>
      <c r="U63" s="721"/>
      <c r="V63" s="721"/>
      <c r="W63" s="702"/>
      <c r="X63" s="709"/>
      <c r="Y63" s="721"/>
      <c r="Z63" s="721"/>
      <c r="AA63" s="721"/>
      <c r="AB63" s="721"/>
      <c r="AC63" s="721"/>
      <c r="AD63" s="721"/>
      <c r="AE63" s="779"/>
      <c r="AF63" s="779"/>
      <c r="AG63" s="789"/>
      <c r="AH63" s="796"/>
      <c r="AI63" s="709"/>
      <c r="AJ63" s="721"/>
      <c r="AK63" s="721"/>
      <c r="AL63" s="721"/>
    </row>
    <row r="64" spans="1:38" ht="27.75" customHeight="1">
      <c r="A64" s="616">
        <f t="shared" si="1"/>
        <v>46</v>
      </c>
      <c r="B64" s="630" t="str">
        <f>IF(基本情報入力シート!C78="","",基本情報入力シート!C78)</f>
        <v/>
      </c>
      <c r="C64" s="643" t="str">
        <f>IF(基本情報入力シート!D78="","",基本情報入力シート!D78)</f>
        <v/>
      </c>
      <c r="D64" s="648" t="str">
        <f>IF(基本情報入力シート!E78="","",基本情報入力シート!E78)</f>
        <v/>
      </c>
      <c r="E64" s="651" t="str">
        <f>IF(基本情報入力シート!F78="","",基本情報入力シート!F78)</f>
        <v/>
      </c>
      <c r="F64" s="651" t="str">
        <f>IF(基本情報入力シート!G78="","",基本情報入力シート!G78)</f>
        <v/>
      </c>
      <c r="G64" s="651" t="str">
        <f>IF(基本情報入力シート!H78="","",基本情報入力シート!H78)</f>
        <v/>
      </c>
      <c r="H64" s="651" t="str">
        <f>IF(基本情報入力シート!I78="","",基本情報入力シート!I78)</f>
        <v/>
      </c>
      <c r="I64" s="651" t="str">
        <f>IF(基本情報入力シート!J78="","",基本情報入力シート!J78)</f>
        <v/>
      </c>
      <c r="J64" s="651" t="str">
        <f>IF(基本情報入力シート!K78="","",基本情報入力シート!K78)</f>
        <v/>
      </c>
      <c r="K64" s="656" t="str">
        <f>IF(基本情報入力シート!L78="","",基本情報入力シート!L78)</f>
        <v/>
      </c>
      <c r="L64" s="662" t="s">
        <v>282</v>
      </c>
      <c r="M64" s="666" t="str">
        <f>IF(基本情報入力シート!M78="","",基本情報入力シート!M78)</f>
        <v/>
      </c>
      <c r="N64" s="667" t="str">
        <f>IF(基本情報入力シート!R78="","",基本情報入力シート!R78)</f>
        <v/>
      </c>
      <c r="O64" s="667" t="str">
        <f>IF(基本情報入力シート!W78="","",基本情報入力シート!W78)</f>
        <v/>
      </c>
      <c r="P64" s="681" t="str">
        <f>IF(基本情報入力シート!X78="","",基本情報入力シート!X78)</f>
        <v/>
      </c>
      <c r="Q64" s="681" t="str">
        <f>IF(基本情報入力シート!Y78="","",基本情報入力シート!Y78)</f>
        <v/>
      </c>
      <c r="R64" s="702"/>
      <c r="S64" s="709"/>
      <c r="T64" s="721"/>
      <c r="U64" s="721"/>
      <c r="V64" s="721"/>
      <c r="W64" s="702"/>
      <c r="X64" s="709"/>
      <c r="Y64" s="721"/>
      <c r="Z64" s="721"/>
      <c r="AA64" s="721"/>
      <c r="AB64" s="721"/>
      <c r="AC64" s="721"/>
      <c r="AD64" s="721"/>
      <c r="AE64" s="779"/>
      <c r="AF64" s="779"/>
      <c r="AG64" s="789"/>
      <c r="AH64" s="796"/>
      <c r="AI64" s="709"/>
      <c r="AJ64" s="721"/>
      <c r="AK64" s="721"/>
      <c r="AL64" s="721"/>
    </row>
    <row r="65" spans="1:38" ht="27.75" customHeight="1">
      <c r="A65" s="616">
        <f t="shared" si="1"/>
        <v>47</v>
      </c>
      <c r="B65" s="630" t="str">
        <f>IF(基本情報入力シート!C79="","",基本情報入力シート!C79)</f>
        <v/>
      </c>
      <c r="C65" s="643" t="str">
        <f>IF(基本情報入力シート!D79="","",基本情報入力シート!D79)</f>
        <v/>
      </c>
      <c r="D65" s="648" t="str">
        <f>IF(基本情報入力シート!E79="","",基本情報入力シート!E79)</f>
        <v/>
      </c>
      <c r="E65" s="651" t="str">
        <f>IF(基本情報入力シート!F79="","",基本情報入力シート!F79)</f>
        <v/>
      </c>
      <c r="F65" s="651" t="str">
        <f>IF(基本情報入力シート!G79="","",基本情報入力シート!G79)</f>
        <v/>
      </c>
      <c r="G65" s="651" t="str">
        <f>IF(基本情報入力シート!H79="","",基本情報入力シート!H79)</f>
        <v/>
      </c>
      <c r="H65" s="651" t="str">
        <f>IF(基本情報入力シート!I79="","",基本情報入力シート!I79)</f>
        <v/>
      </c>
      <c r="I65" s="651" t="str">
        <f>IF(基本情報入力シート!J79="","",基本情報入力シート!J79)</f>
        <v/>
      </c>
      <c r="J65" s="651" t="str">
        <f>IF(基本情報入力シート!K79="","",基本情報入力シート!K79)</f>
        <v/>
      </c>
      <c r="K65" s="656" t="str">
        <f>IF(基本情報入力シート!L79="","",基本情報入力シート!L79)</f>
        <v/>
      </c>
      <c r="L65" s="662" t="s">
        <v>268</v>
      </c>
      <c r="M65" s="666" t="str">
        <f>IF(基本情報入力シート!M79="","",基本情報入力シート!M79)</f>
        <v/>
      </c>
      <c r="N65" s="667" t="str">
        <f>IF(基本情報入力シート!R79="","",基本情報入力シート!R79)</f>
        <v/>
      </c>
      <c r="O65" s="667" t="str">
        <f>IF(基本情報入力シート!W79="","",基本情報入力シート!W79)</f>
        <v/>
      </c>
      <c r="P65" s="681" t="str">
        <f>IF(基本情報入力シート!X79="","",基本情報入力シート!X79)</f>
        <v/>
      </c>
      <c r="Q65" s="681" t="str">
        <f>IF(基本情報入力シート!Y79="","",基本情報入力シート!Y79)</f>
        <v/>
      </c>
      <c r="R65" s="702"/>
      <c r="S65" s="709"/>
      <c r="T65" s="721"/>
      <c r="U65" s="721"/>
      <c r="V65" s="721"/>
      <c r="W65" s="702"/>
      <c r="X65" s="709"/>
      <c r="Y65" s="721"/>
      <c r="Z65" s="721"/>
      <c r="AA65" s="721"/>
      <c r="AB65" s="721"/>
      <c r="AC65" s="721"/>
      <c r="AD65" s="721"/>
      <c r="AE65" s="779"/>
      <c r="AF65" s="779"/>
      <c r="AG65" s="789"/>
      <c r="AH65" s="796"/>
      <c r="AI65" s="709"/>
      <c r="AJ65" s="721"/>
      <c r="AK65" s="721"/>
      <c r="AL65" s="721"/>
    </row>
    <row r="66" spans="1:38" ht="27.75" customHeight="1">
      <c r="A66" s="616">
        <f t="shared" si="1"/>
        <v>48</v>
      </c>
      <c r="B66" s="630" t="str">
        <f>IF(基本情報入力シート!C80="","",基本情報入力シート!C80)</f>
        <v/>
      </c>
      <c r="C66" s="643" t="str">
        <f>IF(基本情報入力シート!D80="","",基本情報入力シート!D80)</f>
        <v/>
      </c>
      <c r="D66" s="648" t="str">
        <f>IF(基本情報入力シート!E80="","",基本情報入力シート!E80)</f>
        <v/>
      </c>
      <c r="E66" s="651" t="str">
        <f>IF(基本情報入力シート!F80="","",基本情報入力シート!F80)</f>
        <v/>
      </c>
      <c r="F66" s="651" t="str">
        <f>IF(基本情報入力シート!G80="","",基本情報入力シート!G80)</f>
        <v/>
      </c>
      <c r="G66" s="651" t="str">
        <f>IF(基本情報入力シート!H80="","",基本情報入力シート!H80)</f>
        <v/>
      </c>
      <c r="H66" s="651" t="str">
        <f>IF(基本情報入力シート!I80="","",基本情報入力シート!I80)</f>
        <v/>
      </c>
      <c r="I66" s="651" t="str">
        <f>IF(基本情報入力シート!J80="","",基本情報入力シート!J80)</f>
        <v/>
      </c>
      <c r="J66" s="651" t="str">
        <f>IF(基本情報入力シート!K80="","",基本情報入力シート!K80)</f>
        <v/>
      </c>
      <c r="K66" s="656" t="str">
        <f>IF(基本情報入力シート!L80="","",基本情報入力シート!L80)</f>
        <v/>
      </c>
      <c r="L66" s="662" t="s">
        <v>285</v>
      </c>
      <c r="M66" s="666" t="str">
        <f>IF(基本情報入力シート!M80="","",基本情報入力シート!M80)</f>
        <v/>
      </c>
      <c r="N66" s="667" t="str">
        <f>IF(基本情報入力シート!R80="","",基本情報入力シート!R80)</f>
        <v/>
      </c>
      <c r="O66" s="667" t="str">
        <f>IF(基本情報入力シート!W80="","",基本情報入力シート!W80)</f>
        <v/>
      </c>
      <c r="P66" s="681" t="str">
        <f>IF(基本情報入力シート!X80="","",基本情報入力シート!X80)</f>
        <v/>
      </c>
      <c r="Q66" s="681" t="str">
        <f>IF(基本情報入力シート!Y80="","",基本情報入力シート!Y80)</f>
        <v/>
      </c>
      <c r="R66" s="702"/>
      <c r="S66" s="709"/>
      <c r="T66" s="721"/>
      <c r="U66" s="721"/>
      <c r="V66" s="721"/>
      <c r="W66" s="702"/>
      <c r="X66" s="709"/>
      <c r="Y66" s="721"/>
      <c r="Z66" s="721"/>
      <c r="AA66" s="721"/>
      <c r="AB66" s="721"/>
      <c r="AC66" s="721"/>
      <c r="AD66" s="721"/>
      <c r="AE66" s="779"/>
      <c r="AF66" s="779"/>
      <c r="AG66" s="789"/>
      <c r="AH66" s="796"/>
      <c r="AI66" s="709"/>
      <c r="AJ66" s="721"/>
      <c r="AK66" s="721"/>
      <c r="AL66" s="721"/>
    </row>
    <row r="67" spans="1:38" ht="27.75" customHeight="1">
      <c r="A67" s="616">
        <f t="shared" si="1"/>
        <v>49</v>
      </c>
      <c r="B67" s="630" t="str">
        <f>IF(基本情報入力シート!C81="","",基本情報入力シート!C81)</f>
        <v/>
      </c>
      <c r="C67" s="643" t="str">
        <f>IF(基本情報入力シート!D81="","",基本情報入力シート!D81)</f>
        <v/>
      </c>
      <c r="D67" s="648" t="str">
        <f>IF(基本情報入力シート!E81="","",基本情報入力シート!E81)</f>
        <v/>
      </c>
      <c r="E67" s="651" t="str">
        <f>IF(基本情報入力シート!F81="","",基本情報入力シート!F81)</f>
        <v/>
      </c>
      <c r="F67" s="651" t="str">
        <f>IF(基本情報入力シート!G81="","",基本情報入力シート!G81)</f>
        <v/>
      </c>
      <c r="G67" s="651" t="str">
        <f>IF(基本情報入力シート!H81="","",基本情報入力シート!H81)</f>
        <v/>
      </c>
      <c r="H67" s="651" t="str">
        <f>IF(基本情報入力シート!I81="","",基本情報入力シート!I81)</f>
        <v/>
      </c>
      <c r="I67" s="651" t="str">
        <f>IF(基本情報入力シート!J81="","",基本情報入力シート!J81)</f>
        <v/>
      </c>
      <c r="J67" s="651" t="str">
        <f>IF(基本情報入力シート!K81="","",基本情報入力シート!K81)</f>
        <v/>
      </c>
      <c r="K67" s="656" t="str">
        <f>IF(基本情報入力シート!L81="","",基本情報入力シート!L81)</f>
        <v/>
      </c>
      <c r="L67" s="662" t="s">
        <v>286</v>
      </c>
      <c r="M67" s="666" t="str">
        <f>IF(基本情報入力シート!M81="","",基本情報入力シート!M81)</f>
        <v/>
      </c>
      <c r="N67" s="667" t="str">
        <f>IF(基本情報入力シート!R81="","",基本情報入力シート!R81)</f>
        <v/>
      </c>
      <c r="O67" s="667" t="str">
        <f>IF(基本情報入力シート!W81="","",基本情報入力シート!W81)</f>
        <v/>
      </c>
      <c r="P67" s="681" t="str">
        <f>IF(基本情報入力シート!X81="","",基本情報入力シート!X81)</f>
        <v/>
      </c>
      <c r="Q67" s="681" t="str">
        <f>IF(基本情報入力シート!Y81="","",基本情報入力シート!Y81)</f>
        <v/>
      </c>
      <c r="R67" s="702"/>
      <c r="S67" s="709"/>
      <c r="T67" s="721"/>
      <c r="U67" s="721"/>
      <c r="V67" s="721"/>
      <c r="W67" s="702"/>
      <c r="X67" s="709"/>
      <c r="Y67" s="721"/>
      <c r="Z67" s="721"/>
      <c r="AA67" s="721"/>
      <c r="AB67" s="721"/>
      <c r="AC67" s="721"/>
      <c r="AD67" s="721"/>
      <c r="AE67" s="779"/>
      <c r="AF67" s="779"/>
      <c r="AG67" s="789"/>
      <c r="AH67" s="796"/>
      <c r="AI67" s="709"/>
      <c r="AJ67" s="721"/>
      <c r="AK67" s="721"/>
      <c r="AL67" s="721"/>
    </row>
    <row r="68" spans="1:38" ht="27.75" customHeight="1">
      <c r="A68" s="616">
        <f t="shared" si="1"/>
        <v>50</v>
      </c>
      <c r="B68" s="630" t="str">
        <f>IF(基本情報入力シート!C82="","",基本情報入力シート!C82)</f>
        <v/>
      </c>
      <c r="C68" s="643" t="str">
        <f>IF(基本情報入力シート!D82="","",基本情報入力シート!D82)</f>
        <v/>
      </c>
      <c r="D68" s="648" t="str">
        <f>IF(基本情報入力シート!E82="","",基本情報入力シート!E82)</f>
        <v/>
      </c>
      <c r="E68" s="651" t="str">
        <f>IF(基本情報入力シート!F82="","",基本情報入力シート!F82)</f>
        <v/>
      </c>
      <c r="F68" s="651" t="str">
        <f>IF(基本情報入力シート!G82="","",基本情報入力シート!G82)</f>
        <v/>
      </c>
      <c r="G68" s="651" t="str">
        <f>IF(基本情報入力シート!H82="","",基本情報入力シート!H82)</f>
        <v/>
      </c>
      <c r="H68" s="651" t="str">
        <f>IF(基本情報入力シート!I82="","",基本情報入力シート!I82)</f>
        <v/>
      </c>
      <c r="I68" s="651" t="str">
        <f>IF(基本情報入力シート!J82="","",基本情報入力シート!J82)</f>
        <v/>
      </c>
      <c r="J68" s="651" t="str">
        <f>IF(基本情報入力シート!K82="","",基本情報入力シート!K82)</f>
        <v/>
      </c>
      <c r="K68" s="656" t="str">
        <f>IF(基本情報入力シート!L82="","",基本情報入力シート!L82)</f>
        <v/>
      </c>
      <c r="L68" s="662" t="s">
        <v>288</v>
      </c>
      <c r="M68" s="666" t="str">
        <f>IF(基本情報入力シート!M82="","",基本情報入力シート!M82)</f>
        <v/>
      </c>
      <c r="N68" s="667" t="str">
        <f>IF(基本情報入力シート!R82="","",基本情報入力シート!R82)</f>
        <v/>
      </c>
      <c r="O68" s="667" t="str">
        <f>IF(基本情報入力シート!W82="","",基本情報入力シート!W82)</f>
        <v/>
      </c>
      <c r="P68" s="681" t="str">
        <f>IF(基本情報入力シート!X82="","",基本情報入力シート!X82)</f>
        <v/>
      </c>
      <c r="Q68" s="681" t="str">
        <f>IF(基本情報入力シート!Y82="","",基本情報入力シート!Y82)</f>
        <v/>
      </c>
      <c r="R68" s="702"/>
      <c r="S68" s="709"/>
      <c r="T68" s="721"/>
      <c r="U68" s="721"/>
      <c r="V68" s="721"/>
      <c r="W68" s="702"/>
      <c r="X68" s="709"/>
      <c r="Y68" s="721"/>
      <c r="Z68" s="721"/>
      <c r="AA68" s="721"/>
      <c r="AB68" s="721"/>
      <c r="AC68" s="721"/>
      <c r="AD68" s="721"/>
      <c r="AE68" s="779"/>
      <c r="AF68" s="779"/>
      <c r="AG68" s="789"/>
      <c r="AH68" s="796"/>
      <c r="AI68" s="709"/>
      <c r="AJ68" s="721"/>
      <c r="AK68" s="721"/>
      <c r="AL68" s="721"/>
    </row>
    <row r="69" spans="1:38" ht="27.75" customHeight="1">
      <c r="A69" s="616">
        <f t="shared" si="1"/>
        <v>51</v>
      </c>
      <c r="B69" s="630" t="str">
        <f>IF(基本情報入力シート!C83="","",基本情報入力シート!C83)</f>
        <v/>
      </c>
      <c r="C69" s="643" t="str">
        <f>IF(基本情報入力シート!D83="","",基本情報入力シート!D83)</f>
        <v/>
      </c>
      <c r="D69" s="648" t="str">
        <f>IF(基本情報入力シート!E83="","",基本情報入力シート!E83)</f>
        <v/>
      </c>
      <c r="E69" s="651" t="str">
        <f>IF(基本情報入力シート!F83="","",基本情報入力シート!F83)</f>
        <v/>
      </c>
      <c r="F69" s="651" t="str">
        <f>IF(基本情報入力シート!G83="","",基本情報入力シート!G83)</f>
        <v/>
      </c>
      <c r="G69" s="651" t="str">
        <f>IF(基本情報入力シート!H83="","",基本情報入力シート!H83)</f>
        <v/>
      </c>
      <c r="H69" s="651" t="str">
        <f>IF(基本情報入力シート!I83="","",基本情報入力シート!I83)</f>
        <v/>
      </c>
      <c r="I69" s="651" t="str">
        <f>IF(基本情報入力シート!J83="","",基本情報入力シート!J83)</f>
        <v/>
      </c>
      <c r="J69" s="651" t="str">
        <f>IF(基本情報入力シート!K83="","",基本情報入力シート!K83)</f>
        <v/>
      </c>
      <c r="K69" s="656" t="str">
        <f>IF(基本情報入力シート!L83="","",基本情報入力シート!L83)</f>
        <v/>
      </c>
      <c r="L69" s="662" t="s">
        <v>289</v>
      </c>
      <c r="M69" s="666" t="str">
        <f>IF(基本情報入力シート!M83="","",基本情報入力シート!M83)</f>
        <v/>
      </c>
      <c r="N69" s="667" t="str">
        <f>IF(基本情報入力シート!R83="","",基本情報入力シート!R83)</f>
        <v/>
      </c>
      <c r="O69" s="667" t="str">
        <f>IF(基本情報入力シート!W83="","",基本情報入力シート!W83)</f>
        <v/>
      </c>
      <c r="P69" s="681" t="str">
        <f>IF(基本情報入力シート!X83="","",基本情報入力シート!X83)</f>
        <v/>
      </c>
      <c r="Q69" s="681" t="str">
        <f>IF(基本情報入力シート!Y83="","",基本情報入力シート!Y83)</f>
        <v/>
      </c>
      <c r="R69" s="702"/>
      <c r="S69" s="709"/>
      <c r="T69" s="721"/>
      <c r="U69" s="721"/>
      <c r="V69" s="721"/>
      <c r="W69" s="702"/>
      <c r="X69" s="709"/>
      <c r="Y69" s="721"/>
      <c r="Z69" s="721"/>
      <c r="AA69" s="721"/>
      <c r="AB69" s="721"/>
      <c r="AC69" s="721"/>
      <c r="AD69" s="721"/>
      <c r="AE69" s="779"/>
      <c r="AF69" s="779"/>
      <c r="AG69" s="789"/>
      <c r="AH69" s="796"/>
      <c r="AI69" s="709"/>
      <c r="AJ69" s="721"/>
      <c r="AK69" s="721"/>
      <c r="AL69" s="721"/>
    </row>
    <row r="70" spans="1:38" ht="27.75" customHeight="1">
      <c r="A70" s="616">
        <f t="shared" si="1"/>
        <v>52</v>
      </c>
      <c r="B70" s="630" t="str">
        <f>IF(基本情報入力シート!C84="","",基本情報入力シート!C84)</f>
        <v/>
      </c>
      <c r="C70" s="643" t="str">
        <f>IF(基本情報入力シート!D84="","",基本情報入力シート!D84)</f>
        <v/>
      </c>
      <c r="D70" s="648" t="str">
        <f>IF(基本情報入力シート!E84="","",基本情報入力シート!E84)</f>
        <v/>
      </c>
      <c r="E70" s="651" t="str">
        <f>IF(基本情報入力シート!F84="","",基本情報入力シート!F84)</f>
        <v/>
      </c>
      <c r="F70" s="651" t="str">
        <f>IF(基本情報入力シート!G84="","",基本情報入力シート!G84)</f>
        <v/>
      </c>
      <c r="G70" s="651" t="str">
        <f>IF(基本情報入力シート!H84="","",基本情報入力シート!H84)</f>
        <v/>
      </c>
      <c r="H70" s="651" t="str">
        <f>IF(基本情報入力シート!I84="","",基本情報入力シート!I84)</f>
        <v/>
      </c>
      <c r="I70" s="651" t="str">
        <f>IF(基本情報入力シート!J84="","",基本情報入力シート!J84)</f>
        <v/>
      </c>
      <c r="J70" s="651" t="str">
        <f>IF(基本情報入力シート!K84="","",基本情報入力シート!K84)</f>
        <v/>
      </c>
      <c r="K70" s="656" t="str">
        <f>IF(基本情報入力シート!L84="","",基本情報入力シート!L84)</f>
        <v/>
      </c>
      <c r="L70" s="662" t="s">
        <v>290</v>
      </c>
      <c r="M70" s="666" t="str">
        <f>IF(基本情報入力シート!M84="","",基本情報入力シート!M84)</f>
        <v/>
      </c>
      <c r="N70" s="667" t="str">
        <f>IF(基本情報入力シート!R84="","",基本情報入力シート!R84)</f>
        <v/>
      </c>
      <c r="O70" s="667" t="str">
        <f>IF(基本情報入力シート!W84="","",基本情報入力シート!W84)</f>
        <v/>
      </c>
      <c r="P70" s="681" t="str">
        <f>IF(基本情報入力シート!X84="","",基本情報入力シート!X84)</f>
        <v/>
      </c>
      <c r="Q70" s="681" t="str">
        <f>IF(基本情報入力シート!Y84="","",基本情報入力シート!Y84)</f>
        <v/>
      </c>
      <c r="R70" s="702"/>
      <c r="S70" s="709"/>
      <c r="T70" s="721"/>
      <c r="U70" s="721"/>
      <c r="V70" s="721"/>
      <c r="W70" s="702"/>
      <c r="X70" s="709"/>
      <c r="Y70" s="721"/>
      <c r="Z70" s="721"/>
      <c r="AA70" s="721"/>
      <c r="AB70" s="721"/>
      <c r="AC70" s="721"/>
      <c r="AD70" s="721"/>
      <c r="AE70" s="779"/>
      <c r="AF70" s="779"/>
      <c r="AG70" s="789"/>
      <c r="AH70" s="796"/>
      <c r="AI70" s="709"/>
      <c r="AJ70" s="721"/>
      <c r="AK70" s="721"/>
      <c r="AL70" s="721"/>
    </row>
    <row r="71" spans="1:38" ht="27.75" customHeight="1">
      <c r="A71" s="616">
        <f t="shared" si="1"/>
        <v>53</v>
      </c>
      <c r="B71" s="630" t="str">
        <f>IF(基本情報入力シート!C85="","",基本情報入力シート!C85)</f>
        <v/>
      </c>
      <c r="C71" s="643" t="str">
        <f>IF(基本情報入力シート!D85="","",基本情報入力シート!D85)</f>
        <v/>
      </c>
      <c r="D71" s="648" t="str">
        <f>IF(基本情報入力シート!E85="","",基本情報入力シート!E85)</f>
        <v/>
      </c>
      <c r="E71" s="651" t="str">
        <f>IF(基本情報入力シート!F85="","",基本情報入力シート!F85)</f>
        <v/>
      </c>
      <c r="F71" s="651" t="str">
        <f>IF(基本情報入力シート!G85="","",基本情報入力シート!G85)</f>
        <v/>
      </c>
      <c r="G71" s="651" t="str">
        <f>IF(基本情報入力シート!H85="","",基本情報入力シート!H85)</f>
        <v/>
      </c>
      <c r="H71" s="651" t="str">
        <f>IF(基本情報入力シート!I85="","",基本情報入力シート!I85)</f>
        <v/>
      </c>
      <c r="I71" s="651" t="str">
        <f>IF(基本情報入力シート!J85="","",基本情報入力シート!J85)</f>
        <v/>
      </c>
      <c r="J71" s="651" t="str">
        <f>IF(基本情報入力シート!K85="","",基本情報入力シート!K85)</f>
        <v/>
      </c>
      <c r="K71" s="656" t="str">
        <f>IF(基本情報入力シート!L85="","",基本情報入力シート!L85)</f>
        <v/>
      </c>
      <c r="L71" s="662" t="s">
        <v>292</v>
      </c>
      <c r="M71" s="666" t="str">
        <f>IF(基本情報入力シート!M85="","",基本情報入力シート!M85)</f>
        <v/>
      </c>
      <c r="N71" s="667" t="str">
        <f>IF(基本情報入力シート!R85="","",基本情報入力シート!R85)</f>
        <v/>
      </c>
      <c r="O71" s="667" t="str">
        <f>IF(基本情報入力シート!W85="","",基本情報入力シート!W85)</f>
        <v/>
      </c>
      <c r="P71" s="681" t="str">
        <f>IF(基本情報入力シート!X85="","",基本情報入力シート!X85)</f>
        <v/>
      </c>
      <c r="Q71" s="681" t="str">
        <f>IF(基本情報入力シート!Y85="","",基本情報入力シート!Y85)</f>
        <v/>
      </c>
      <c r="R71" s="702"/>
      <c r="S71" s="709"/>
      <c r="T71" s="721"/>
      <c r="U71" s="721"/>
      <c r="V71" s="721"/>
      <c r="W71" s="702"/>
      <c r="X71" s="709"/>
      <c r="Y71" s="721"/>
      <c r="Z71" s="721"/>
      <c r="AA71" s="721"/>
      <c r="AB71" s="721"/>
      <c r="AC71" s="721"/>
      <c r="AD71" s="721"/>
      <c r="AE71" s="779"/>
      <c r="AF71" s="779"/>
      <c r="AG71" s="789"/>
      <c r="AH71" s="796"/>
      <c r="AI71" s="709"/>
      <c r="AJ71" s="721"/>
      <c r="AK71" s="721"/>
      <c r="AL71" s="721"/>
    </row>
    <row r="72" spans="1:38" ht="27.75" customHeight="1">
      <c r="A72" s="616">
        <f t="shared" si="1"/>
        <v>54</v>
      </c>
      <c r="B72" s="630" t="str">
        <f>IF(基本情報入力シート!C86="","",基本情報入力シート!C86)</f>
        <v/>
      </c>
      <c r="C72" s="643" t="str">
        <f>IF(基本情報入力シート!D86="","",基本情報入力シート!D86)</f>
        <v/>
      </c>
      <c r="D72" s="648" t="str">
        <f>IF(基本情報入力シート!E86="","",基本情報入力シート!E86)</f>
        <v/>
      </c>
      <c r="E72" s="651" t="str">
        <f>IF(基本情報入力シート!F86="","",基本情報入力シート!F86)</f>
        <v/>
      </c>
      <c r="F72" s="651" t="str">
        <f>IF(基本情報入力シート!G86="","",基本情報入力シート!G86)</f>
        <v/>
      </c>
      <c r="G72" s="651" t="str">
        <f>IF(基本情報入力シート!H86="","",基本情報入力シート!H86)</f>
        <v/>
      </c>
      <c r="H72" s="651" t="str">
        <f>IF(基本情報入力シート!I86="","",基本情報入力シート!I86)</f>
        <v/>
      </c>
      <c r="I72" s="651" t="str">
        <f>IF(基本情報入力シート!J86="","",基本情報入力シート!J86)</f>
        <v/>
      </c>
      <c r="J72" s="651" t="str">
        <f>IF(基本情報入力シート!K86="","",基本情報入力シート!K86)</f>
        <v/>
      </c>
      <c r="K72" s="656" t="str">
        <f>IF(基本情報入力シート!L86="","",基本情報入力シート!L86)</f>
        <v/>
      </c>
      <c r="L72" s="662" t="s">
        <v>139</v>
      </c>
      <c r="M72" s="666" t="str">
        <f>IF(基本情報入力シート!M86="","",基本情報入力シート!M86)</f>
        <v/>
      </c>
      <c r="N72" s="667" t="str">
        <f>IF(基本情報入力シート!R86="","",基本情報入力シート!R86)</f>
        <v/>
      </c>
      <c r="O72" s="667" t="str">
        <f>IF(基本情報入力シート!W86="","",基本情報入力シート!W86)</f>
        <v/>
      </c>
      <c r="P72" s="681" t="str">
        <f>IF(基本情報入力シート!X86="","",基本情報入力シート!X86)</f>
        <v/>
      </c>
      <c r="Q72" s="681" t="str">
        <f>IF(基本情報入力シート!Y86="","",基本情報入力シート!Y86)</f>
        <v/>
      </c>
      <c r="R72" s="702"/>
      <c r="S72" s="709"/>
      <c r="T72" s="721"/>
      <c r="U72" s="721"/>
      <c r="V72" s="721"/>
      <c r="W72" s="702"/>
      <c r="X72" s="709"/>
      <c r="Y72" s="721"/>
      <c r="Z72" s="721"/>
      <c r="AA72" s="721"/>
      <c r="AB72" s="721"/>
      <c r="AC72" s="721"/>
      <c r="AD72" s="721"/>
      <c r="AE72" s="779"/>
      <c r="AF72" s="779"/>
      <c r="AG72" s="789"/>
      <c r="AH72" s="796"/>
      <c r="AI72" s="709"/>
      <c r="AJ72" s="721"/>
      <c r="AK72" s="721"/>
      <c r="AL72" s="721"/>
    </row>
    <row r="73" spans="1:38" ht="27.75" customHeight="1">
      <c r="A73" s="616">
        <f t="shared" si="1"/>
        <v>55</v>
      </c>
      <c r="B73" s="630" t="str">
        <f>IF(基本情報入力シート!C87="","",基本情報入力シート!C87)</f>
        <v/>
      </c>
      <c r="C73" s="643" t="str">
        <f>IF(基本情報入力シート!D87="","",基本情報入力シート!D87)</f>
        <v/>
      </c>
      <c r="D73" s="648" t="str">
        <f>IF(基本情報入力シート!E87="","",基本情報入力シート!E87)</f>
        <v/>
      </c>
      <c r="E73" s="651" t="str">
        <f>IF(基本情報入力シート!F87="","",基本情報入力シート!F87)</f>
        <v/>
      </c>
      <c r="F73" s="651" t="str">
        <f>IF(基本情報入力シート!G87="","",基本情報入力シート!G87)</f>
        <v/>
      </c>
      <c r="G73" s="651" t="str">
        <f>IF(基本情報入力シート!H87="","",基本情報入力シート!H87)</f>
        <v/>
      </c>
      <c r="H73" s="651" t="str">
        <f>IF(基本情報入力シート!I87="","",基本情報入力シート!I87)</f>
        <v/>
      </c>
      <c r="I73" s="651" t="str">
        <f>IF(基本情報入力シート!J87="","",基本情報入力シート!J87)</f>
        <v/>
      </c>
      <c r="J73" s="651" t="str">
        <f>IF(基本情報入力シート!K87="","",基本情報入力シート!K87)</f>
        <v/>
      </c>
      <c r="K73" s="656" t="str">
        <f>IF(基本情報入力シート!L87="","",基本情報入力シート!L87)</f>
        <v/>
      </c>
      <c r="L73" s="662" t="s">
        <v>293</v>
      </c>
      <c r="M73" s="666" t="str">
        <f>IF(基本情報入力シート!M87="","",基本情報入力シート!M87)</f>
        <v/>
      </c>
      <c r="N73" s="667" t="str">
        <f>IF(基本情報入力シート!R87="","",基本情報入力シート!R87)</f>
        <v/>
      </c>
      <c r="O73" s="667" t="str">
        <f>IF(基本情報入力シート!W87="","",基本情報入力シート!W87)</f>
        <v/>
      </c>
      <c r="P73" s="681" t="str">
        <f>IF(基本情報入力シート!X87="","",基本情報入力シート!X87)</f>
        <v/>
      </c>
      <c r="Q73" s="681" t="str">
        <f>IF(基本情報入力シート!Y87="","",基本情報入力シート!Y87)</f>
        <v/>
      </c>
      <c r="R73" s="702"/>
      <c r="S73" s="709"/>
      <c r="T73" s="721"/>
      <c r="U73" s="721"/>
      <c r="V73" s="721"/>
      <c r="W73" s="702"/>
      <c r="X73" s="709"/>
      <c r="Y73" s="721"/>
      <c r="Z73" s="721"/>
      <c r="AA73" s="721"/>
      <c r="AB73" s="721"/>
      <c r="AC73" s="721"/>
      <c r="AD73" s="721"/>
      <c r="AE73" s="779"/>
      <c r="AF73" s="779"/>
      <c r="AG73" s="789"/>
      <c r="AH73" s="796"/>
      <c r="AI73" s="709"/>
      <c r="AJ73" s="721"/>
      <c r="AK73" s="721"/>
      <c r="AL73" s="721"/>
    </row>
    <row r="74" spans="1:38" ht="27.75" customHeight="1">
      <c r="A74" s="616">
        <f t="shared" si="1"/>
        <v>56</v>
      </c>
      <c r="B74" s="630" t="str">
        <f>IF(基本情報入力シート!C88="","",基本情報入力シート!C88)</f>
        <v/>
      </c>
      <c r="C74" s="643" t="str">
        <f>IF(基本情報入力シート!D88="","",基本情報入力シート!D88)</f>
        <v/>
      </c>
      <c r="D74" s="648" t="str">
        <f>IF(基本情報入力シート!E88="","",基本情報入力シート!E88)</f>
        <v/>
      </c>
      <c r="E74" s="651" t="str">
        <f>IF(基本情報入力シート!F88="","",基本情報入力シート!F88)</f>
        <v/>
      </c>
      <c r="F74" s="651" t="str">
        <f>IF(基本情報入力シート!G88="","",基本情報入力シート!G88)</f>
        <v/>
      </c>
      <c r="G74" s="651" t="str">
        <f>IF(基本情報入力シート!H88="","",基本情報入力シート!H88)</f>
        <v/>
      </c>
      <c r="H74" s="651" t="str">
        <f>IF(基本情報入力シート!I88="","",基本情報入力シート!I88)</f>
        <v/>
      </c>
      <c r="I74" s="651" t="str">
        <f>IF(基本情報入力シート!J88="","",基本情報入力シート!J88)</f>
        <v/>
      </c>
      <c r="J74" s="651" t="str">
        <f>IF(基本情報入力シート!K88="","",基本情報入力シート!K88)</f>
        <v/>
      </c>
      <c r="K74" s="656" t="str">
        <f>IF(基本情報入力シート!L88="","",基本情報入力シート!L88)</f>
        <v/>
      </c>
      <c r="L74" s="662" t="s">
        <v>294</v>
      </c>
      <c r="M74" s="666" t="str">
        <f>IF(基本情報入力シート!M88="","",基本情報入力シート!M88)</f>
        <v/>
      </c>
      <c r="N74" s="667" t="str">
        <f>IF(基本情報入力シート!R88="","",基本情報入力シート!R88)</f>
        <v/>
      </c>
      <c r="O74" s="667" t="str">
        <f>IF(基本情報入力シート!W88="","",基本情報入力シート!W88)</f>
        <v/>
      </c>
      <c r="P74" s="681" t="str">
        <f>IF(基本情報入力シート!X88="","",基本情報入力シート!X88)</f>
        <v/>
      </c>
      <c r="Q74" s="681" t="str">
        <f>IF(基本情報入力シート!Y88="","",基本情報入力シート!Y88)</f>
        <v/>
      </c>
      <c r="R74" s="702"/>
      <c r="S74" s="709"/>
      <c r="T74" s="721"/>
      <c r="U74" s="721"/>
      <c r="V74" s="721"/>
      <c r="W74" s="702"/>
      <c r="X74" s="709"/>
      <c r="Y74" s="721"/>
      <c r="Z74" s="721"/>
      <c r="AA74" s="721"/>
      <c r="AB74" s="721"/>
      <c r="AC74" s="721"/>
      <c r="AD74" s="721"/>
      <c r="AE74" s="779"/>
      <c r="AF74" s="779"/>
      <c r="AG74" s="789"/>
      <c r="AH74" s="796"/>
      <c r="AI74" s="709"/>
      <c r="AJ74" s="721"/>
      <c r="AK74" s="721"/>
      <c r="AL74" s="721"/>
    </row>
    <row r="75" spans="1:38" ht="27.75" customHeight="1">
      <c r="A75" s="616">
        <f t="shared" si="1"/>
        <v>57</v>
      </c>
      <c r="B75" s="630" t="str">
        <f>IF(基本情報入力シート!C89="","",基本情報入力シート!C89)</f>
        <v/>
      </c>
      <c r="C75" s="643" t="str">
        <f>IF(基本情報入力シート!D89="","",基本情報入力シート!D89)</f>
        <v/>
      </c>
      <c r="D75" s="648" t="str">
        <f>IF(基本情報入力シート!E89="","",基本情報入力シート!E89)</f>
        <v/>
      </c>
      <c r="E75" s="651" t="str">
        <f>IF(基本情報入力シート!F89="","",基本情報入力シート!F89)</f>
        <v/>
      </c>
      <c r="F75" s="651" t="str">
        <f>IF(基本情報入力シート!G89="","",基本情報入力シート!G89)</f>
        <v/>
      </c>
      <c r="G75" s="651" t="str">
        <f>IF(基本情報入力シート!H89="","",基本情報入力シート!H89)</f>
        <v/>
      </c>
      <c r="H75" s="651" t="str">
        <f>IF(基本情報入力シート!I89="","",基本情報入力シート!I89)</f>
        <v/>
      </c>
      <c r="I75" s="651" t="str">
        <f>IF(基本情報入力シート!J89="","",基本情報入力シート!J89)</f>
        <v/>
      </c>
      <c r="J75" s="651" t="str">
        <f>IF(基本情報入力シート!K89="","",基本情報入力シート!K89)</f>
        <v/>
      </c>
      <c r="K75" s="656" t="str">
        <f>IF(基本情報入力シート!L89="","",基本情報入力シート!L89)</f>
        <v/>
      </c>
      <c r="L75" s="662" t="s">
        <v>296</v>
      </c>
      <c r="M75" s="666" t="str">
        <f>IF(基本情報入力シート!M89="","",基本情報入力シート!M89)</f>
        <v/>
      </c>
      <c r="N75" s="667" t="str">
        <f>IF(基本情報入力シート!R89="","",基本情報入力シート!R89)</f>
        <v/>
      </c>
      <c r="O75" s="667" t="str">
        <f>IF(基本情報入力シート!W89="","",基本情報入力シート!W89)</f>
        <v/>
      </c>
      <c r="P75" s="681" t="str">
        <f>IF(基本情報入力シート!X89="","",基本情報入力シート!X89)</f>
        <v/>
      </c>
      <c r="Q75" s="681" t="str">
        <f>IF(基本情報入力シート!Y89="","",基本情報入力シート!Y89)</f>
        <v/>
      </c>
      <c r="R75" s="702"/>
      <c r="S75" s="709"/>
      <c r="T75" s="721"/>
      <c r="U75" s="721"/>
      <c r="V75" s="721"/>
      <c r="W75" s="702"/>
      <c r="X75" s="709"/>
      <c r="Y75" s="721"/>
      <c r="Z75" s="721"/>
      <c r="AA75" s="721"/>
      <c r="AB75" s="721"/>
      <c r="AC75" s="721"/>
      <c r="AD75" s="721"/>
      <c r="AE75" s="779"/>
      <c r="AF75" s="779"/>
      <c r="AG75" s="789"/>
      <c r="AH75" s="796"/>
      <c r="AI75" s="709"/>
      <c r="AJ75" s="721"/>
      <c r="AK75" s="721"/>
      <c r="AL75" s="721"/>
    </row>
    <row r="76" spans="1:38" ht="27.75" customHeight="1">
      <c r="A76" s="616">
        <f t="shared" si="1"/>
        <v>58</v>
      </c>
      <c r="B76" s="630" t="str">
        <f>IF(基本情報入力シート!C90="","",基本情報入力シート!C90)</f>
        <v/>
      </c>
      <c r="C76" s="643" t="str">
        <f>IF(基本情報入力シート!D90="","",基本情報入力シート!D90)</f>
        <v/>
      </c>
      <c r="D76" s="648" t="str">
        <f>IF(基本情報入力シート!E90="","",基本情報入力シート!E90)</f>
        <v/>
      </c>
      <c r="E76" s="651" t="str">
        <f>IF(基本情報入力シート!F90="","",基本情報入力シート!F90)</f>
        <v/>
      </c>
      <c r="F76" s="651" t="str">
        <f>IF(基本情報入力シート!G90="","",基本情報入力シート!G90)</f>
        <v/>
      </c>
      <c r="G76" s="651" t="str">
        <f>IF(基本情報入力シート!H90="","",基本情報入力シート!H90)</f>
        <v/>
      </c>
      <c r="H76" s="651" t="str">
        <f>IF(基本情報入力シート!I90="","",基本情報入力シート!I90)</f>
        <v/>
      </c>
      <c r="I76" s="651" t="str">
        <f>IF(基本情報入力シート!J90="","",基本情報入力シート!J90)</f>
        <v/>
      </c>
      <c r="J76" s="651" t="str">
        <f>IF(基本情報入力シート!K90="","",基本情報入力シート!K90)</f>
        <v/>
      </c>
      <c r="K76" s="656" t="str">
        <f>IF(基本情報入力シート!L90="","",基本情報入力シート!L90)</f>
        <v/>
      </c>
      <c r="L76" s="662" t="s">
        <v>142</v>
      </c>
      <c r="M76" s="666" t="str">
        <f>IF(基本情報入力シート!M90="","",基本情報入力シート!M90)</f>
        <v/>
      </c>
      <c r="N76" s="667" t="str">
        <f>IF(基本情報入力シート!R90="","",基本情報入力シート!R90)</f>
        <v/>
      </c>
      <c r="O76" s="667" t="str">
        <f>IF(基本情報入力シート!W90="","",基本情報入力シート!W90)</f>
        <v/>
      </c>
      <c r="P76" s="681" t="str">
        <f>IF(基本情報入力シート!X90="","",基本情報入力シート!X90)</f>
        <v/>
      </c>
      <c r="Q76" s="681" t="str">
        <f>IF(基本情報入力シート!Y90="","",基本情報入力シート!Y90)</f>
        <v/>
      </c>
      <c r="R76" s="702"/>
      <c r="S76" s="709"/>
      <c r="T76" s="721"/>
      <c r="U76" s="721"/>
      <c r="V76" s="721"/>
      <c r="W76" s="702"/>
      <c r="X76" s="709"/>
      <c r="Y76" s="721"/>
      <c r="Z76" s="721"/>
      <c r="AA76" s="721"/>
      <c r="AB76" s="721"/>
      <c r="AC76" s="721"/>
      <c r="AD76" s="721"/>
      <c r="AE76" s="779"/>
      <c r="AF76" s="779"/>
      <c r="AG76" s="789"/>
      <c r="AH76" s="796"/>
      <c r="AI76" s="709"/>
      <c r="AJ76" s="721"/>
      <c r="AK76" s="721"/>
      <c r="AL76" s="721"/>
    </row>
    <row r="77" spans="1:38" ht="27.75" customHeight="1">
      <c r="A77" s="616">
        <f t="shared" si="1"/>
        <v>59</v>
      </c>
      <c r="B77" s="630" t="str">
        <f>IF(基本情報入力シート!C91="","",基本情報入力シート!C91)</f>
        <v/>
      </c>
      <c r="C77" s="643" t="str">
        <f>IF(基本情報入力シート!D91="","",基本情報入力シート!D91)</f>
        <v/>
      </c>
      <c r="D77" s="648" t="str">
        <f>IF(基本情報入力シート!E91="","",基本情報入力シート!E91)</f>
        <v/>
      </c>
      <c r="E77" s="651" t="str">
        <f>IF(基本情報入力シート!F91="","",基本情報入力シート!F91)</f>
        <v/>
      </c>
      <c r="F77" s="651" t="str">
        <f>IF(基本情報入力シート!G91="","",基本情報入力シート!G91)</f>
        <v/>
      </c>
      <c r="G77" s="651" t="str">
        <f>IF(基本情報入力シート!H91="","",基本情報入力シート!H91)</f>
        <v/>
      </c>
      <c r="H77" s="651" t="str">
        <f>IF(基本情報入力シート!I91="","",基本情報入力シート!I91)</f>
        <v/>
      </c>
      <c r="I77" s="651" t="str">
        <f>IF(基本情報入力シート!J91="","",基本情報入力シート!J91)</f>
        <v/>
      </c>
      <c r="J77" s="651" t="str">
        <f>IF(基本情報入力シート!K91="","",基本情報入力シート!K91)</f>
        <v/>
      </c>
      <c r="K77" s="656" t="str">
        <f>IF(基本情報入力シート!L91="","",基本情報入力シート!L91)</f>
        <v/>
      </c>
      <c r="L77" s="662" t="s">
        <v>297</v>
      </c>
      <c r="M77" s="666" t="str">
        <f>IF(基本情報入力シート!M91="","",基本情報入力シート!M91)</f>
        <v/>
      </c>
      <c r="N77" s="667" t="str">
        <f>IF(基本情報入力シート!R91="","",基本情報入力シート!R91)</f>
        <v/>
      </c>
      <c r="O77" s="667" t="str">
        <f>IF(基本情報入力シート!W91="","",基本情報入力シート!W91)</f>
        <v/>
      </c>
      <c r="P77" s="681" t="str">
        <f>IF(基本情報入力シート!X91="","",基本情報入力シート!X91)</f>
        <v/>
      </c>
      <c r="Q77" s="681" t="str">
        <f>IF(基本情報入力シート!Y91="","",基本情報入力シート!Y91)</f>
        <v/>
      </c>
      <c r="R77" s="702"/>
      <c r="S77" s="709"/>
      <c r="T77" s="721"/>
      <c r="U77" s="721"/>
      <c r="V77" s="721"/>
      <c r="W77" s="702"/>
      <c r="X77" s="709"/>
      <c r="Y77" s="721"/>
      <c r="Z77" s="721"/>
      <c r="AA77" s="721"/>
      <c r="AB77" s="721"/>
      <c r="AC77" s="721"/>
      <c r="AD77" s="721"/>
      <c r="AE77" s="779"/>
      <c r="AF77" s="779"/>
      <c r="AG77" s="789"/>
      <c r="AH77" s="796"/>
      <c r="AI77" s="709"/>
      <c r="AJ77" s="721"/>
      <c r="AK77" s="721"/>
      <c r="AL77" s="721"/>
    </row>
    <row r="78" spans="1:38" ht="27.75" customHeight="1">
      <c r="A78" s="616">
        <f t="shared" si="1"/>
        <v>60</v>
      </c>
      <c r="B78" s="630" t="str">
        <f>IF(基本情報入力シート!C92="","",基本情報入力シート!C92)</f>
        <v/>
      </c>
      <c r="C78" s="643" t="str">
        <f>IF(基本情報入力シート!D92="","",基本情報入力シート!D92)</f>
        <v/>
      </c>
      <c r="D78" s="648" t="str">
        <f>IF(基本情報入力シート!E92="","",基本情報入力シート!E92)</f>
        <v/>
      </c>
      <c r="E78" s="651" t="str">
        <f>IF(基本情報入力シート!F92="","",基本情報入力シート!F92)</f>
        <v/>
      </c>
      <c r="F78" s="651" t="str">
        <f>IF(基本情報入力シート!G92="","",基本情報入力シート!G92)</f>
        <v/>
      </c>
      <c r="G78" s="651" t="str">
        <f>IF(基本情報入力シート!H92="","",基本情報入力シート!H92)</f>
        <v/>
      </c>
      <c r="H78" s="651" t="str">
        <f>IF(基本情報入力シート!I92="","",基本情報入力シート!I92)</f>
        <v/>
      </c>
      <c r="I78" s="651" t="str">
        <f>IF(基本情報入力シート!J92="","",基本情報入力シート!J92)</f>
        <v/>
      </c>
      <c r="J78" s="651" t="str">
        <f>IF(基本情報入力シート!K92="","",基本情報入力シート!K92)</f>
        <v/>
      </c>
      <c r="K78" s="656" t="str">
        <f>IF(基本情報入力シート!L92="","",基本情報入力シート!L92)</f>
        <v/>
      </c>
      <c r="L78" s="662" t="s">
        <v>62</v>
      </c>
      <c r="M78" s="666" t="str">
        <f>IF(基本情報入力シート!M92="","",基本情報入力シート!M92)</f>
        <v/>
      </c>
      <c r="N78" s="667" t="str">
        <f>IF(基本情報入力シート!R92="","",基本情報入力シート!R92)</f>
        <v/>
      </c>
      <c r="O78" s="667" t="str">
        <f>IF(基本情報入力シート!W92="","",基本情報入力シート!W92)</f>
        <v/>
      </c>
      <c r="P78" s="681" t="str">
        <f>IF(基本情報入力シート!X92="","",基本情報入力シート!X92)</f>
        <v/>
      </c>
      <c r="Q78" s="681" t="str">
        <f>IF(基本情報入力シート!Y92="","",基本情報入力シート!Y92)</f>
        <v/>
      </c>
      <c r="R78" s="702"/>
      <c r="S78" s="709"/>
      <c r="T78" s="721"/>
      <c r="U78" s="721"/>
      <c r="V78" s="721"/>
      <c r="W78" s="702"/>
      <c r="X78" s="709"/>
      <c r="Y78" s="721"/>
      <c r="Z78" s="721"/>
      <c r="AA78" s="721"/>
      <c r="AB78" s="721"/>
      <c r="AC78" s="721"/>
      <c r="AD78" s="721"/>
      <c r="AE78" s="779"/>
      <c r="AF78" s="779"/>
      <c r="AG78" s="789"/>
      <c r="AH78" s="796"/>
      <c r="AI78" s="709"/>
      <c r="AJ78" s="721"/>
      <c r="AK78" s="721"/>
      <c r="AL78" s="721"/>
    </row>
    <row r="79" spans="1:38" ht="27.75" customHeight="1">
      <c r="A79" s="616">
        <f t="shared" si="1"/>
        <v>61</v>
      </c>
      <c r="B79" s="630" t="str">
        <f>IF(基本情報入力シート!C93="","",基本情報入力シート!C93)</f>
        <v/>
      </c>
      <c r="C79" s="643" t="str">
        <f>IF(基本情報入力シート!D93="","",基本情報入力シート!D93)</f>
        <v/>
      </c>
      <c r="D79" s="648" t="str">
        <f>IF(基本情報入力シート!E93="","",基本情報入力シート!E93)</f>
        <v/>
      </c>
      <c r="E79" s="651" t="str">
        <f>IF(基本情報入力シート!F93="","",基本情報入力シート!F93)</f>
        <v/>
      </c>
      <c r="F79" s="651" t="str">
        <f>IF(基本情報入力シート!G93="","",基本情報入力シート!G93)</f>
        <v/>
      </c>
      <c r="G79" s="651" t="str">
        <f>IF(基本情報入力シート!H93="","",基本情報入力シート!H93)</f>
        <v/>
      </c>
      <c r="H79" s="651" t="str">
        <f>IF(基本情報入力シート!I93="","",基本情報入力シート!I93)</f>
        <v/>
      </c>
      <c r="I79" s="651" t="str">
        <f>IF(基本情報入力シート!J93="","",基本情報入力シート!J93)</f>
        <v/>
      </c>
      <c r="J79" s="651" t="str">
        <f>IF(基本情報入力シート!K93="","",基本情報入力シート!K93)</f>
        <v/>
      </c>
      <c r="K79" s="656" t="str">
        <f>IF(基本情報入力シート!L93="","",基本情報入力シート!L93)</f>
        <v/>
      </c>
      <c r="L79" s="662" t="s">
        <v>299</v>
      </c>
      <c r="M79" s="666" t="str">
        <f>IF(基本情報入力シート!M93="","",基本情報入力シート!M93)</f>
        <v/>
      </c>
      <c r="N79" s="667" t="str">
        <f>IF(基本情報入力シート!R93="","",基本情報入力シート!R93)</f>
        <v/>
      </c>
      <c r="O79" s="667" t="str">
        <f>IF(基本情報入力シート!W93="","",基本情報入力シート!W93)</f>
        <v/>
      </c>
      <c r="P79" s="681" t="str">
        <f>IF(基本情報入力シート!X93="","",基本情報入力シート!X93)</f>
        <v/>
      </c>
      <c r="Q79" s="681" t="str">
        <f>IF(基本情報入力シート!Y93="","",基本情報入力シート!Y93)</f>
        <v/>
      </c>
      <c r="R79" s="702"/>
      <c r="S79" s="709"/>
      <c r="T79" s="721"/>
      <c r="U79" s="721"/>
      <c r="V79" s="721"/>
      <c r="W79" s="702"/>
      <c r="X79" s="709"/>
      <c r="Y79" s="721"/>
      <c r="Z79" s="721"/>
      <c r="AA79" s="721"/>
      <c r="AB79" s="721"/>
      <c r="AC79" s="721"/>
      <c r="AD79" s="721"/>
      <c r="AE79" s="779"/>
      <c r="AF79" s="779"/>
      <c r="AG79" s="789"/>
      <c r="AH79" s="796"/>
      <c r="AI79" s="709"/>
      <c r="AJ79" s="721"/>
      <c r="AK79" s="721"/>
      <c r="AL79" s="721"/>
    </row>
    <row r="80" spans="1:38" ht="27.75" customHeight="1">
      <c r="A80" s="616">
        <f t="shared" si="1"/>
        <v>62</v>
      </c>
      <c r="B80" s="630" t="str">
        <f>IF(基本情報入力シート!C94="","",基本情報入力シート!C94)</f>
        <v/>
      </c>
      <c r="C80" s="643" t="str">
        <f>IF(基本情報入力シート!D94="","",基本情報入力シート!D94)</f>
        <v/>
      </c>
      <c r="D80" s="648" t="str">
        <f>IF(基本情報入力シート!E94="","",基本情報入力シート!E94)</f>
        <v/>
      </c>
      <c r="E80" s="651" t="str">
        <f>IF(基本情報入力シート!F94="","",基本情報入力シート!F94)</f>
        <v/>
      </c>
      <c r="F80" s="651" t="str">
        <f>IF(基本情報入力シート!G94="","",基本情報入力シート!G94)</f>
        <v/>
      </c>
      <c r="G80" s="651" t="str">
        <f>IF(基本情報入力シート!H94="","",基本情報入力シート!H94)</f>
        <v/>
      </c>
      <c r="H80" s="651" t="str">
        <f>IF(基本情報入力シート!I94="","",基本情報入力シート!I94)</f>
        <v/>
      </c>
      <c r="I80" s="651" t="str">
        <f>IF(基本情報入力シート!J94="","",基本情報入力シート!J94)</f>
        <v/>
      </c>
      <c r="J80" s="651" t="str">
        <f>IF(基本情報入力シート!K94="","",基本情報入力シート!K94)</f>
        <v/>
      </c>
      <c r="K80" s="656" t="str">
        <f>IF(基本情報入力シート!L94="","",基本情報入力シート!L94)</f>
        <v/>
      </c>
      <c r="L80" s="662" t="s">
        <v>300</v>
      </c>
      <c r="M80" s="666" t="str">
        <f>IF(基本情報入力シート!M94="","",基本情報入力シート!M94)</f>
        <v/>
      </c>
      <c r="N80" s="667" t="str">
        <f>IF(基本情報入力シート!R94="","",基本情報入力シート!R94)</f>
        <v/>
      </c>
      <c r="O80" s="667" t="str">
        <f>IF(基本情報入力シート!W94="","",基本情報入力シート!W94)</f>
        <v/>
      </c>
      <c r="P80" s="681" t="str">
        <f>IF(基本情報入力シート!X94="","",基本情報入力シート!X94)</f>
        <v/>
      </c>
      <c r="Q80" s="681" t="str">
        <f>IF(基本情報入力シート!Y94="","",基本情報入力シート!Y94)</f>
        <v/>
      </c>
      <c r="R80" s="702"/>
      <c r="S80" s="709"/>
      <c r="T80" s="721"/>
      <c r="U80" s="721"/>
      <c r="V80" s="721"/>
      <c r="W80" s="702"/>
      <c r="X80" s="709"/>
      <c r="Y80" s="721"/>
      <c r="Z80" s="721"/>
      <c r="AA80" s="721"/>
      <c r="AB80" s="721"/>
      <c r="AC80" s="721"/>
      <c r="AD80" s="721"/>
      <c r="AE80" s="779"/>
      <c r="AF80" s="779"/>
      <c r="AG80" s="789"/>
      <c r="AH80" s="796"/>
      <c r="AI80" s="709"/>
      <c r="AJ80" s="721"/>
      <c r="AK80" s="721"/>
      <c r="AL80" s="721"/>
    </row>
    <row r="81" spans="1:38" ht="27.75" customHeight="1">
      <c r="A81" s="616">
        <f t="shared" si="1"/>
        <v>63</v>
      </c>
      <c r="B81" s="630" t="str">
        <f>IF(基本情報入力シート!C95="","",基本情報入力シート!C95)</f>
        <v/>
      </c>
      <c r="C81" s="643" t="str">
        <f>IF(基本情報入力シート!D95="","",基本情報入力シート!D95)</f>
        <v/>
      </c>
      <c r="D81" s="648" t="str">
        <f>IF(基本情報入力シート!E95="","",基本情報入力シート!E95)</f>
        <v/>
      </c>
      <c r="E81" s="651" t="str">
        <f>IF(基本情報入力シート!F95="","",基本情報入力シート!F95)</f>
        <v/>
      </c>
      <c r="F81" s="651" t="str">
        <f>IF(基本情報入力シート!G95="","",基本情報入力シート!G95)</f>
        <v/>
      </c>
      <c r="G81" s="651" t="str">
        <f>IF(基本情報入力シート!H95="","",基本情報入力シート!H95)</f>
        <v/>
      </c>
      <c r="H81" s="651" t="str">
        <f>IF(基本情報入力シート!I95="","",基本情報入力シート!I95)</f>
        <v/>
      </c>
      <c r="I81" s="651" t="str">
        <f>IF(基本情報入力シート!J95="","",基本情報入力シート!J95)</f>
        <v/>
      </c>
      <c r="J81" s="651" t="str">
        <f>IF(基本情報入力シート!K95="","",基本情報入力シート!K95)</f>
        <v/>
      </c>
      <c r="K81" s="656" t="str">
        <f>IF(基本情報入力シート!L95="","",基本情報入力シート!L95)</f>
        <v/>
      </c>
      <c r="L81" s="662" t="s">
        <v>302</v>
      </c>
      <c r="M81" s="666" t="str">
        <f>IF(基本情報入力シート!M95="","",基本情報入力シート!M95)</f>
        <v/>
      </c>
      <c r="N81" s="667" t="str">
        <f>IF(基本情報入力シート!R95="","",基本情報入力シート!R95)</f>
        <v/>
      </c>
      <c r="O81" s="667" t="str">
        <f>IF(基本情報入力シート!W95="","",基本情報入力シート!W95)</f>
        <v/>
      </c>
      <c r="P81" s="681" t="str">
        <f>IF(基本情報入力シート!X95="","",基本情報入力シート!X95)</f>
        <v/>
      </c>
      <c r="Q81" s="681" t="str">
        <f>IF(基本情報入力シート!Y95="","",基本情報入力シート!Y95)</f>
        <v/>
      </c>
      <c r="R81" s="702"/>
      <c r="S81" s="709"/>
      <c r="T81" s="721"/>
      <c r="U81" s="721"/>
      <c r="V81" s="721"/>
      <c r="W81" s="702"/>
      <c r="X81" s="709"/>
      <c r="Y81" s="721"/>
      <c r="Z81" s="721"/>
      <c r="AA81" s="721"/>
      <c r="AB81" s="721"/>
      <c r="AC81" s="721"/>
      <c r="AD81" s="721"/>
      <c r="AE81" s="779"/>
      <c r="AF81" s="779"/>
      <c r="AG81" s="789"/>
      <c r="AH81" s="796"/>
      <c r="AI81" s="709"/>
      <c r="AJ81" s="721"/>
      <c r="AK81" s="721"/>
      <c r="AL81" s="721"/>
    </row>
    <row r="82" spans="1:38" ht="27.75" customHeight="1">
      <c r="A82" s="616">
        <f t="shared" si="1"/>
        <v>64</v>
      </c>
      <c r="B82" s="630" t="str">
        <f>IF(基本情報入力シート!C96="","",基本情報入力シート!C96)</f>
        <v/>
      </c>
      <c r="C82" s="643" t="str">
        <f>IF(基本情報入力シート!D96="","",基本情報入力シート!D96)</f>
        <v/>
      </c>
      <c r="D82" s="648" t="str">
        <f>IF(基本情報入力シート!E96="","",基本情報入力シート!E96)</f>
        <v/>
      </c>
      <c r="E82" s="651" t="str">
        <f>IF(基本情報入力シート!F96="","",基本情報入力シート!F96)</f>
        <v/>
      </c>
      <c r="F82" s="651" t="str">
        <f>IF(基本情報入力シート!G96="","",基本情報入力シート!G96)</f>
        <v/>
      </c>
      <c r="G82" s="651" t="str">
        <f>IF(基本情報入力シート!H96="","",基本情報入力シート!H96)</f>
        <v/>
      </c>
      <c r="H82" s="651" t="str">
        <f>IF(基本情報入力シート!I96="","",基本情報入力シート!I96)</f>
        <v/>
      </c>
      <c r="I82" s="651" t="str">
        <f>IF(基本情報入力シート!J96="","",基本情報入力シート!J96)</f>
        <v/>
      </c>
      <c r="J82" s="651" t="str">
        <f>IF(基本情報入力シート!K96="","",基本情報入力シート!K96)</f>
        <v/>
      </c>
      <c r="K82" s="656" t="str">
        <f>IF(基本情報入力シート!L96="","",基本情報入力シート!L96)</f>
        <v/>
      </c>
      <c r="L82" s="662" t="s">
        <v>111</v>
      </c>
      <c r="M82" s="666" t="str">
        <f>IF(基本情報入力シート!M96="","",基本情報入力シート!M96)</f>
        <v/>
      </c>
      <c r="N82" s="667" t="str">
        <f>IF(基本情報入力シート!R96="","",基本情報入力シート!R96)</f>
        <v/>
      </c>
      <c r="O82" s="667" t="str">
        <f>IF(基本情報入力シート!W96="","",基本情報入力シート!W96)</f>
        <v/>
      </c>
      <c r="P82" s="681" t="str">
        <f>IF(基本情報入力シート!X96="","",基本情報入力シート!X96)</f>
        <v/>
      </c>
      <c r="Q82" s="681" t="str">
        <f>IF(基本情報入力シート!Y96="","",基本情報入力シート!Y96)</f>
        <v/>
      </c>
      <c r="R82" s="702"/>
      <c r="S82" s="709"/>
      <c r="T82" s="721"/>
      <c r="U82" s="721"/>
      <c r="V82" s="721"/>
      <c r="W82" s="702"/>
      <c r="X82" s="709"/>
      <c r="Y82" s="721"/>
      <c r="Z82" s="721"/>
      <c r="AA82" s="721"/>
      <c r="AB82" s="721"/>
      <c r="AC82" s="721"/>
      <c r="AD82" s="721"/>
      <c r="AE82" s="779"/>
      <c r="AF82" s="779"/>
      <c r="AG82" s="789"/>
      <c r="AH82" s="796"/>
      <c r="AI82" s="709"/>
      <c r="AJ82" s="721"/>
      <c r="AK82" s="721"/>
      <c r="AL82" s="721"/>
    </row>
    <row r="83" spans="1:38" ht="27.75" customHeight="1">
      <c r="A83" s="616">
        <f t="shared" si="1"/>
        <v>65</v>
      </c>
      <c r="B83" s="630" t="str">
        <f>IF(基本情報入力シート!C97="","",基本情報入力シート!C97)</f>
        <v/>
      </c>
      <c r="C83" s="643" t="str">
        <f>IF(基本情報入力シート!D97="","",基本情報入力シート!D97)</f>
        <v/>
      </c>
      <c r="D83" s="648" t="str">
        <f>IF(基本情報入力シート!E97="","",基本情報入力シート!E97)</f>
        <v/>
      </c>
      <c r="E83" s="651" t="str">
        <f>IF(基本情報入力シート!F97="","",基本情報入力シート!F97)</f>
        <v/>
      </c>
      <c r="F83" s="651" t="str">
        <f>IF(基本情報入力シート!G97="","",基本情報入力シート!G97)</f>
        <v/>
      </c>
      <c r="G83" s="651" t="str">
        <f>IF(基本情報入力シート!H97="","",基本情報入力シート!H97)</f>
        <v/>
      </c>
      <c r="H83" s="651" t="str">
        <f>IF(基本情報入力シート!I97="","",基本情報入力シート!I97)</f>
        <v/>
      </c>
      <c r="I83" s="651" t="str">
        <f>IF(基本情報入力シート!J97="","",基本情報入力シート!J97)</f>
        <v/>
      </c>
      <c r="J83" s="651" t="str">
        <f>IF(基本情報入力シート!K97="","",基本情報入力シート!K97)</f>
        <v/>
      </c>
      <c r="K83" s="656" t="str">
        <f>IF(基本情報入力シート!L97="","",基本情報入力シート!L97)</f>
        <v/>
      </c>
      <c r="L83" s="662" t="s">
        <v>303</v>
      </c>
      <c r="M83" s="666" t="str">
        <f>IF(基本情報入力シート!M97="","",基本情報入力シート!M97)</f>
        <v/>
      </c>
      <c r="N83" s="667" t="str">
        <f>IF(基本情報入力シート!R97="","",基本情報入力シート!R97)</f>
        <v/>
      </c>
      <c r="O83" s="667" t="str">
        <f>IF(基本情報入力シート!W97="","",基本情報入力シート!W97)</f>
        <v/>
      </c>
      <c r="P83" s="681" t="str">
        <f>IF(基本情報入力シート!X97="","",基本情報入力シート!X97)</f>
        <v/>
      </c>
      <c r="Q83" s="681" t="str">
        <f>IF(基本情報入力シート!Y97="","",基本情報入力シート!Y97)</f>
        <v/>
      </c>
      <c r="R83" s="702"/>
      <c r="S83" s="709"/>
      <c r="T83" s="721"/>
      <c r="U83" s="721"/>
      <c r="V83" s="721"/>
      <c r="W83" s="702"/>
      <c r="X83" s="709"/>
      <c r="Y83" s="721"/>
      <c r="Z83" s="721"/>
      <c r="AA83" s="721"/>
      <c r="AB83" s="721"/>
      <c r="AC83" s="721"/>
      <c r="AD83" s="721"/>
      <c r="AE83" s="779"/>
      <c r="AF83" s="779"/>
      <c r="AG83" s="789"/>
      <c r="AH83" s="796"/>
      <c r="AI83" s="709"/>
      <c r="AJ83" s="721"/>
      <c r="AK83" s="721"/>
      <c r="AL83" s="721"/>
    </row>
    <row r="84" spans="1:38" ht="27.75" customHeight="1">
      <c r="A84" s="616">
        <f t="shared" ref="A84:A118" si="2">A83+1</f>
        <v>66</v>
      </c>
      <c r="B84" s="630" t="str">
        <f>IF(基本情報入力シート!C98="","",基本情報入力シート!C98)</f>
        <v/>
      </c>
      <c r="C84" s="643" t="str">
        <f>IF(基本情報入力シート!D98="","",基本情報入力シート!D98)</f>
        <v/>
      </c>
      <c r="D84" s="648" t="str">
        <f>IF(基本情報入力シート!E98="","",基本情報入力シート!E98)</f>
        <v/>
      </c>
      <c r="E84" s="651" t="str">
        <f>IF(基本情報入力シート!F98="","",基本情報入力シート!F98)</f>
        <v/>
      </c>
      <c r="F84" s="651" t="str">
        <f>IF(基本情報入力シート!G98="","",基本情報入力シート!G98)</f>
        <v/>
      </c>
      <c r="G84" s="651" t="str">
        <f>IF(基本情報入力シート!H98="","",基本情報入力シート!H98)</f>
        <v/>
      </c>
      <c r="H84" s="651" t="str">
        <f>IF(基本情報入力シート!I98="","",基本情報入力シート!I98)</f>
        <v/>
      </c>
      <c r="I84" s="651" t="str">
        <f>IF(基本情報入力シート!J98="","",基本情報入力シート!J98)</f>
        <v/>
      </c>
      <c r="J84" s="651" t="str">
        <f>IF(基本情報入力シート!K98="","",基本情報入力シート!K98)</f>
        <v/>
      </c>
      <c r="K84" s="656" t="str">
        <f>IF(基本情報入力シート!L98="","",基本情報入力シート!L98)</f>
        <v/>
      </c>
      <c r="L84" s="662" t="s">
        <v>304</v>
      </c>
      <c r="M84" s="666" t="str">
        <f>IF(基本情報入力シート!M98="","",基本情報入力シート!M98)</f>
        <v/>
      </c>
      <c r="N84" s="667" t="str">
        <f>IF(基本情報入力シート!R98="","",基本情報入力シート!R98)</f>
        <v/>
      </c>
      <c r="O84" s="667" t="str">
        <f>IF(基本情報入力シート!W98="","",基本情報入力シート!W98)</f>
        <v/>
      </c>
      <c r="P84" s="681" t="str">
        <f>IF(基本情報入力シート!X98="","",基本情報入力シート!X98)</f>
        <v/>
      </c>
      <c r="Q84" s="681" t="str">
        <f>IF(基本情報入力シート!Y98="","",基本情報入力シート!Y98)</f>
        <v/>
      </c>
      <c r="R84" s="702"/>
      <c r="S84" s="709"/>
      <c r="T84" s="721"/>
      <c r="U84" s="721"/>
      <c r="V84" s="721"/>
      <c r="W84" s="702"/>
      <c r="X84" s="709"/>
      <c r="Y84" s="721"/>
      <c r="Z84" s="721"/>
      <c r="AA84" s="721"/>
      <c r="AB84" s="721"/>
      <c r="AC84" s="721"/>
      <c r="AD84" s="721"/>
      <c r="AE84" s="779"/>
      <c r="AF84" s="779"/>
      <c r="AG84" s="789"/>
      <c r="AH84" s="796"/>
      <c r="AI84" s="709"/>
      <c r="AJ84" s="721"/>
      <c r="AK84" s="721"/>
      <c r="AL84" s="721"/>
    </row>
    <row r="85" spans="1:38" ht="27.75" customHeight="1">
      <c r="A85" s="616">
        <f t="shared" si="2"/>
        <v>67</v>
      </c>
      <c r="B85" s="630" t="str">
        <f>IF(基本情報入力シート!C99="","",基本情報入力シート!C99)</f>
        <v/>
      </c>
      <c r="C85" s="643" t="str">
        <f>IF(基本情報入力シート!D99="","",基本情報入力シート!D99)</f>
        <v/>
      </c>
      <c r="D85" s="648" t="str">
        <f>IF(基本情報入力シート!E99="","",基本情報入力シート!E99)</f>
        <v/>
      </c>
      <c r="E85" s="651" t="str">
        <f>IF(基本情報入力シート!F99="","",基本情報入力シート!F99)</f>
        <v/>
      </c>
      <c r="F85" s="651" t="str">
        <f>IF(基本情報入力シート!G99="","",基本情報入力シート!G99)</f>
        <v/>
      </c>
      <c r="G85" s="651" t="str">
        <f>IF(基本情報入力シート!H99="","",基本情報入力シート!H99)</f>
        <v/>
      </c>
      <c r="H85" s="651" t="str">
        <f>IF(基本情報入力シート!I99="","",基本情報入力シート!I99)</f>
        <v/>
      </c>
      <c r="I85" s="651" t="str">
        <f>IF(基本情報入力シート!J99="","",基本情報入力シート!J99)</f>
        <v/>
      </c>
      <c r="J85" s="651" t="str">
        <f>IF(基本情報入力シート!K99="","",基本情報入力シート!K99)</f>
        <v/>
      </c>
      <c r="K85" s="656" t="str">
        <f>IF(基本情報入力シート!L99="","",基本情報入力シート!L99)</f>
        <v/>
      </c>
      <c r="L85" s="662" t="s">
        <v>306</v>
      </c>
      <c r="M85" s="666" t="str">
        <f>IF(基本情報入力シート!M99="","",基本情報入力シート!M99)</f>
        <v/>
      </c>
      <c r="N85" s="667" t="str">
        <f>IF(基本情報入力シート!R99="","",基本情報入力シート!R99)</f>
        <v/>
      </c>
      <c r="O85" s="667" t="str">
        <f>IF(基本情報入力シート!W99="","",基本情報入力シート!W99)</f>
        <v/>
      </c>
      <c r="P85" s="681" t="str">
        <f>IF(基本情報入力シート!X99="","",基本情報入力シート!X99)</f>
        <v/>
      </c>
      <c r="Q85" s="681" t="str">
        <f>IF(基本情報入力シート!Y99="","",基本情報入力シート!Y99)</f>
        <v/>
      </c>
      <c r="R85" s="702"/>
      <c r="S85" s="709"/>
      <c r="T85" s="721"/>
      <c r="U85" s="721"/>
      <c r="V85" s="721"/>
      <c r="W85" s="702"/>
      <c r="X85" s="709"/>
      <c r="Y85" s="721"/>
      <c r="Z85" s="721"/>
      <c r="AA85" s="721"/>
      <c r="AB85" s="721"/>
      <c r="AC85" s="721"/>
      <c r="AD85" s="721"/>
      <c r="AE85" s="779"/>
      <c r="AF85" s="779"/>
      <c r="AG85" s="789"/>
      <c r="AH85" s="796"/>
      <c r="AI85" s="709"/>
      <c r="AJ85" s="721"/>
      <c r="AK85" s="721"/>
      <c r="AL85" s="721"/>
    </row>
    <row r="86" spans="1:38" ht="27.75" customHeight="1">
      <c r="A86" s="616">
        <f t="shared" si="2"/>
        <v>68</v>
      </c>
      <c r="B86" s="630" t="str">
        <f>IF(基本情報入力シート!C100="","",基本情報入力シート!C100)</f>
        <v/>
      </c>
      <c r="C86" s="643" t="str">
        <f>IF(基本情報入力シート!D100="","",基本情報入力シート!D100)</f>
        <v/>
      </c>
      <c r="D86" s="648" t="str">
        <f>IF(基本情報入力シート!E100="","",基本情報入力シート!E100)</f>
        <v/>
      </c>
      <c r="E86" s="651" t="str">
        <f>IF(基本情報入力シート!F100="","",基本情報入力シート!F100)</f>
        <v/>
      </c>
      <c r="F86" s="651" t="str">
        <f>IF(基本情報入力シート!G100="","",基本情報入力シート!G100)</f>
        <v/>
      </c>
      <c r="G86" s="651" t="str">
        <f>IF(基本情報入力シート!H100="","",基本情報入力シート!H100)</f>
        <v/>
      </c>
      <c r="H86" s="651" t="str">
        <f>IF(基本情報入力シート!I100="","",基本情報入力シート!I100)</f>
        <v/>
      </c>
      <c r="I86" s="651" t="str">
        <f>IF(基本情報入力シート!J100="","",基本情報入力シート!J100)</f>
        <v/>
      </c>
      <c r="J86" s="651" t="str">
        <f>IF(基本情報入力シート!K100="","",基本情報入力シート!K100)</f>
        <v/>
      </c>
      <c r="K86" s="656" t="str">
        <f>IF(基本情報入力シート!L100="","",基本情報入力シート!L100)</f>
        <v/>
      </c>
      <c r="L86" s="662" t="s">
        <v>308</v>
      </c>
      <c r="M86" s="666" t="str">
        <f>IF(基本情報入力シート!M100="","",基本情報入力シート!M100)</f>
        <v/>
      </c>
      <c r="N86" s="667" t="str">
        <f>IF(基本情報入力シート!R100="","",基本情報入力シート!R100)</f>
        <v/>
      </c>
      <c r="O86" s="667" t="str">
        <f>IF(基本情報入力シート!W100="","",基本情報入力シート!W100)</f>
        <v/>
      </c>
      <c r="P86" s="681" t="str">
        <f>IF(基本情報入力シート!X100="","",基本情報入力シート!X100)</f>
        <v/>
      </c>
      <c r="Q86" s="681" t="str">
        <f>IF(基本情報入力シート!Y100="","",基本情報入力シート!Y100)</f>
        <v/>
      </c>
      <c r="R86" s="702"/>
      <c r="S86" s="709"/>
      <c r="T86" s="721"/>
      <c r="U86" s="721"/>
      <c r="V86" s="721"/>
      <c r="W86" s="702"/>
      <c r="X86" s="709"/>
      <c r="Y86" s="721"/>
      <c r="Z86" s="721"/>
      <c r="AA86" s="721"/>
      <c r="AB86" s="721"/>
      <c r="AC86" s="721"/>
      <c r="AD86" s="721"/>
      <c r="AE86" s="779"/>
      <c r="AF86" s="779"/>
      <c r="AG86" s="789"/>
      <c r="AH86" s="796"/>
      <c r="AI86" s="709"/>
      <c r="AJ86" s="721"/>
      <c r="AK86" s="721"/>
      <c r="AL86" s="721"/>
    </row>
    <row r="87" spans="1:38" ht="27.75" customHeight="1">
      <c r="A87" s="616">
        <f t="shared" si="2"/>
        <v>69</v>
      </c>
      <c r="B87" s="630" t="str">
        <f>IF(基本情報入力シート!C101="","",基本情報入力シート!C101)</f>
        <v/>
      </c>
      <c r="C87" s="643" t="str">
        <f>IF(基本情報入力シート!D101="","",基本情報入力シート!D101)</f>
        <v/>
      </c>
      <c r="D87" s="648" t="str">
        <f>IF(基本情報入力シート!E101="","",基本情報入力シート!E101)</f>
        <v/>
      </c>
      <c r="E87" s="651" t="str">
        <f>IF(基本情報入力シート!F101="","",基本情報入力シート!F101)</f>
        <v/>
      </c>
      <c r="F87" s="651" t="str">
        <f>IF(基本情報入力シート!G101="","",基本情報入力シート!G101)</f>
        <v/>
      </c>
      <c r="G87" s="651" t="str">
        <f>IF(基本情報入力シート!H101="","",基本情報入力シート!H101)</f>
        <v/>
      </c>
      <c r="H87" s="651" t="str">
        <f>IF(基本情報入力シート!I101="","",基本情報入力シート!I101)</f>
        <v/>
      </c>
      <c r="I87" s="651" t="str">
        <f>IF(基本情報入力シート!J101="","",基本情報入力シート!J101)</f>
        <v/>
      </c>
      <c r="J87" s="651" t="str">
        <f>IF(基本情報入力シート!K101="","",基本情報入力シート!K101)</f>
        <v/>
      </c>
      <c r="K87" s="656" t="str">
        <f>IF(基本情報入力シート!L101="","",基本情報入力シート!L101)</f>
        <v/>
      </c>
      <c r="L87" s="662" t="s">
        <v>287</v>
      </c>
      <c r="M87" s="666" t="str">
        <f>IF(基本情報入力シート!M101="","",基本情報入力シート!M101)</f>
        <v/>
      </c>
      <c r="N87" s="667" t="str">
        <f>IF(基本情報入力シート!R101="","",基本情報入力シート!R101)</f>
        <v/>
      </c>
      <c r="O87" s="667" t="str">
        <f>IF(基本情報入力シート!W101="","",基本情報入力シート!W101)</f>
        <v/>
      </c>
      <c r="P87" s="681" t="str">
        <f>IF(基本情報入力シート!X101="","",基本情報入力シート!X101)</f>
        <v/>
      </c>
      <c r="Q87" s="681" t="str">
        <f>IF(基本情報入力シート!Y101="","",基本情報入力シート!Y101)</f>
        <v/>
      </c>
      <c r="R87" s="702"/>
      <c r="S87" s="709"/>
      <c r="T87" s="721"/>
      <c r="U87" s="721"/>
      <c r="V87" s="721"/>
      <c r="W87" s="702"/>
      <c r="X87" s="709"/>
      <c r="Y87" s="721"/>
      <c r="Z87" s="721"/>
      <c r="AA87" s="721"/>
      <c r="AB87" s="721"/>
      <c r="AC87" s="721"/>
      <c r="AD87" s="721"/>
      <c r="AE87" s="779"/>
      <c r="AF87" s="779"/>
      <c r="AG87" s="789"/>
      <c r="AH87" s="796"/>
      <c r="AI87" s="709"/>
      <c r="AJ87" s="721"/>
      <c r="AK87" s="721"/>
      <c r="AL87" s="721"/>
    </row>
    <row r="88" spans="1:38" ht="27.75" customHeight="1">
      <c r="A88" s="616">
        <f t="shared" si="2"/>
        <v>70</v>
      </c>
      <c r="B88" s="630" t="str">
        <f>IF(基本情報入力シート!C102="","",基本情報入力シート!C102)</f>
        <v/>
      </c>
      <c r="C88" s="643" t="str">
        <f>IF(基本情報入力シート!D102="","",基本情報入力シート!D102)</f>
        <v/>
      </c>
      <c r="D88" s="648" t="str">
        <f>IF(基本情報入力シート!E102="","",基本情報入力シート!E102)</f>
        <v/>
      </c>
      <c r="E88" s="651" t="str">
        <f>IF(基本情報入力シート!F102="","",基本情報入力シート!F102)</f>
        <v/>
      </c>
      <c r="F88" s="651" t="str">
        <f>IF(基本情報入力シート!G102="","",基本情報入力シート!G102)</f>
        <v/>
      </c>
      <c r="G88" s="651" t="str">
        <f>IF(基本情報入力シート!H102="","",基本情報入力シート!H102)</f>
        <v/>
      </c>
      <c r="H88" s="651" t="str">
        <f>IF(基本情報入力シート!I102="","",基本情報入力シート!I102)</f>
        <v/>
      </c>
      <c r="I88" s="651" t="str">
        <f>IF(基本情報入力シート!J102="","",基本情報入力シート!J102)</f>
        <v/>
      </c>
      <c r="J88" s="651" t="str">
        <f>IF(基本情報入力シート!K102="","",基本情報入力シート!K102)</f>
        <v/>
      </c>
      <c r="K88" s="656" t="str">
        <f>IF(基本情報入力シート!L102="","",基本情報入力シート!L102)</f>
        <v/>
      </c>
      <c r="L88" s="662" t="s">
        <v>309</v>
      </c>
      <c r="M88" s="666" t="str">
        <f>IF(基本情報入力シート!M102="","",基本情報入力シート!M102)</f>
        <v/>
      </c>
      <c r="N88" s="667" t="str">
        <f>IF(基本情報入力シート!R102="","",基本情報入力シート!R102)</f>
        <v/>
      </c>
      <c r="O88" s="667" t="str">
        <f>IF(基本情報入力シート!W102="","",基本情報入力シート!W102)</f>
        <v/>
      </c>
      <c r="P88" s="681" t="str">
        <f>IF(基本情報入力シート!X102="","",基本情報入力シート!X102)</f>
        <v/>
      </c>
      <c r="Q88" s="681" t="str">
        <f>IF(基本情報入力シート!Y102="","",基本情報入力シート!Y102)</f>
        <v/>
      </c>
      <c r="R88" s="702"/>
      <c r="S88" s="709"/>
      <c r="T88" s="721"/>
      <c r="U88" s="721"/>
      <c r="V88" s="721"/>
      <c r="W88" s="702"/>
      <c r="X88" s="709"/>
      <c r="Y88" s="721"/>
      <c r="Z88" s="721"/>
      <c r="AA88" s="721"/>
      <c r="AB88" s="721"/>
      <c r="AC88" s="721"/>
      <c r="AD88" s="721"/>
      <c r="AE88" s="779"/>
      <c r="AF88" s="779"/>
      <c r="AG88" s="789"/>
      <c r="AH88" s="796"/>
      <c r="AI88" s="709"/>
      <c r="AJ88" s="721"/>
      <c r="AK88" s="721"/>
      <c r="AL88" s="721"/>
    </row>
    <row r="89" spans="1:38" ht="27.75" customHeight="1">
      <c r="A89" s="616">
        <f t="shared" si="2"/>
        <v>71</v>
      </c>
      <c r="B89" s="630" t="str">
        <f>IF(基本情報入力シート!C103="","",基本情報入力シート!C103)</f>
        <v/>
      </c>
      <c r="C89" s="643" t="str">
        <f>IF(基本情報入力シート!D103="","",基本情報入力シート!D103)</f>
        <v/>
      </c>
      <c r="D89" s="648" t="str">
        <f>IF(基本情報入力シート!E103="","",基本情報入力シート!E103)</f>
        <v/>
      </c>
      <c r="E89" s="651" t="str">
        <f>IF(基本情報入力シート!F103="","",基本情報入力シート!F103)</f>
        <v/>
      </c>
      <c r="F89" s="651" t="str">
        <f>IF(基本情報入力シート!G103="","",基本情報入力シート!G103)</f>
        <v/>
      </c>
      <c r="G89" s="651" t="str">
        <f>IF(基本情報入力シート!H103="","",基本情報入力シート!H103)</f>
        <v/>
      </c>
      <c r="H89" s="651" t="str">
        <f>IF(基本情報入力シート!I103="","",基本情報入力シート!I103)</f>
        <v/>
      </c>
      <c r="I89" s="651" t="str">
        <f>IF(基本情報入力シート!J103="","",基本情報入力シート!J103)</f>
        <v/>
      </c>
      <c r="J89" s="651" t="str">
        <f>IF(基本情報入力シート!K103="","",基本情報入力シート!K103)</f>
        <v/>
      </c>
      <c r="K89" s="656" t="str">
        <f>IF(基本情報入力シート!L103="","",基本情報入力シート!L103)</f>
        <v/>
      </c>
      <c r="L89" s="662" t="s">
        <v>310</v>
      </c>
      <c r="M89" s="666" t="str">
        <f>IF(基本情報入力シート!M103="","",基本情報入力シート!M103)</f>
        <v/>
      </c>
      <c r="N89" s="667" t="str">
        <f>IF(基本情報入力シート!R103="","",基本情報入力シート!R103)</f>
        <v/>
      </c>
      <c r="O89" s="667" t="str">
        <f>IF(基本情報入力シート!W103="","",基本情報入力シート!W103)</f>
        <v/>
      </c>
      <c r="P89" s="681" t="str">
        <f>IF(基本情報入力シート!X103="","",基本情報入力シート!X103)</f>
        <v/>
      </c>
      <c r="Q89" s="681" t="str">
        <f>IF(基本情報入力シート!Y103="","",基本情報入力シート!Y103)</f>
        <v/>
      </c>
      <c r="R89" s="702"/>
      <c r="S89" s="709"/>
      <c r="T89" s="721"/>
      <c r="U89" s="721"/>
      <c r="V89" s="721"/>
      <c r="W89" s="702"/>
      <c r="X89" s="709"/>
      <c r="Y89" s="721"/>
      <c r="Z89" s="721"/>
      <c r="AA89" s="721"/>
      <c r="AB89" s="721"/>
      <c r="AC89" s="721"/>
      <c r="AD89" s="721"/>
      <c r="AE89" s="779"/>
      <c r="AF89" s="779"/>
      <c r="AG89" s="789"/>
      <c r="AH89" s="796"/>
      <c r="AI89" s="709"/>
      <c r="AJ89" s="721"/>
      <c r="AK89" s="721"/>
      <c r="AL89" s="721"/>
    </row>
    <row r="90" spans="1:38" ht="27.75" customHeight="1">
      <c r="A90" s="616">
        <f t="shared" si="2"/>
        <v>72</v>
      </c>
      <c r="B90" s="630" t="str">
        <f>IF(基本情報入力シート!C104="","",基本情報入力シート!C104)</f>
        <v/>
      </c>
      <c r="C90" s="643" t="str">
        <f>IF(基本情報入力シート!D104="","",基本情報入力シート!D104)</f>
        <v/>
      </c>
      <c r="D90" s="648" t="str">
        <f>IF(基本情報入力シート!E104="","",基本情報入力シート!E104)</f>
        <v/>
      </c>
      <c r="E90" s="651" t="str">
        <f>IF(基本情報入力シート!F104="","",基本情報入力シート!F104)</f>
        <v/>
      </c>
      <c r="F90" s="651" t="str">
        <f>IF(基本情報入力シート!G104="","",基本情報入力シート!G104)</f>
        <v/>
      </c>
      <c r="G90" s="651" t="str">
        <f>IF(基本情報入力シート!H104="","",基本情報入力シート!H104)</f>
        <v/>
      </c>
      <c r="H90" s="651" t="str">
        <f>IF(基本情報入力シート!I104="","",基本情報入力シート!I104)</f>
        <v/>
      </c>
      <c r="I90" s="651" t="str">
        <f>IF(基本情報入力シート!J104="","",基本情報入力シート!J104)</f>
        <v/>
      </c>
      <c r="J90" s="651" t="str">
        <f>IF(基本情報入力シート!K104="","",基本情報入力シート!K104)</f>
        <v/>
      </c>
      <c r="K90" s="656" t="str">
        <f>IF(基本情報入力シート!L104="","",基本情報入力シート!L104)</f>
        <v/>
      </c>
      <c r="L90" s="662" t="s">
        <v>312</v>
      </c>
      <c r="M90" s="666" t="str">
        <f>IF(基本情報入力シート!M104="","",基本情報入力シート!M104)</f>
        <v/>
      </c>
      <c r="N90" s="667" t="str">
        <f>IF(基本情報入力シート!R104="","",基本情報入力シート!R104)</f>
        <v/>
      </c>
      <c r="O90" s="667" t="str">
        <f>IF(基本情報入力シート!W104="","",基本情報入力シート!W104)</f>
        <v/>
      </c>
      <c r="P90" s="681" t="str">
        <f>IF(基本情報入力シート!X104="","",基本情報入力シート!X104)</f>
        <v/>
      </c>
      <c r="Q90" s="681" t="str">
        <f>IF(基本情報入力シート!Y104="","",基本情報入力シート!Y104)</f>
        <v/>
      </c>
      <c r="R90" s="702"/>
      <c r="S90" s="709"/>
      <c r="T90" s="721"/>
      <c r="U90" s="721"/>
      <c r="V90" s="721"/>
      <c r="W90" s="702"/>
      <c r="X90" s="709"/>
      <c r="Y90" s="721"/>
      <c r="Z90" s="721"/>
      <c r="AA90" s="721"/>
      <c r="AB90" s="721"/>
      <c r="AC90" s="721"/>
      <c r="AD90" s="721"/>
      <c r="AE90" s="779"/>
      <c r="AF90" s="779"/>
      <c r="AG90" s="789"/>
      <c r="AH90" s="796"/>
      <c r="AI90" s="709"/>
      <c r="AJ90" s="721"/>
      <c r="AK90" s="721"/>
      <c r="AL90" s="721"/>
    </row>
    <row r="91" spans="1:38" ht="27.75" customHeight="1">
      <c r="A91" s="616">
        <f t="shared" si="2"/>
        <v>73</v>
      </c>
      <c r="B91" s="630" t="str">
        <f>IF(基本情報入力シート!C105="","",基本情報入力シート!C105)</f>
        <v/>
      </c>
      <c r="C91" s="643" t="str">
        <f>IF(基本情報入力シート!D105="","",基本情報入力シート!D105)</f>
        <v/>
      </c>
      <c r="D91" s="648" t="str">
        <f>IF(基本情報入力シート!E105="","",基本情報入力シート!E105)</f>
        <v/>
      </c>
      <c r="E91" s="651" t="str">
        <f>IF(基本情報入力シート!F105="","",基本情報入力シート!F105)</f>
        <v/>
      </c>
      <c r="F91" s="651" t="str">
        <f>IF(基本情報入力シート!G105="","",基本情報入力シート!G105)</f>
        <v/>
      </c>
      <c r="G91" s="651" t="str">
        <f>IF(基本情報入力シート!H105="","",基本情報入力シート!H105)</f>
        <v/>
      </c>
      <c r="H91" s="651" t="str">
        <f>IF(基本情報入力シート!I105="","",基本情報入力シート!I105)</f>
        <v/>
      </c>
      <c r="I91" s="651" t="str">
        <f>IF(基本情報入力シート!J105="","",基本情報入力シート!J105)</f>
        <v/>
      </c>
      <c r="J91" s="651" t="str">
        <f>IF(基本情報入力シート!K105="","",基本情報入力シート!K105)</f>
        <v/>
      </c>
      <c r="K91" s="656" t="str">
        <f>IF(基本情報入力シート!L105="","",基本情報入力シート!L105)</f>
        <v/>
      </c>
      <c r="L91" s="662" t="s">
        <v>313</v>
      </c>
      <c r="M91" s="666" t="str">
        <f>IF(基本情報入力シート!M105="","",基本情報入力シート!M105)</f>
        <v/>
      </c>
      <c r="N91" s="667" t="str">
        <f>IF(基本情報入力シート!R105="","",基本情報入力シート!R105)</f>
        <v/>
      </c>
      <c r="O91" s="667" t="str">
        <f>IF(基本情報入力シート!W105="","",基本情報入力シート!W105)</f>
        <v/>
      </c>
      <c r="P91" s="681" t="str">
        <f>IF(基本情報入力シート!X105="","",基本情報入力シート!X105)</f>
        <v/>
      </c>
      <c r="Q91" s="681" t="str">
        <f>IF(基本情報入力シート!Y105="","",基本情報入力シート!Y105)</f>
        <v/>
      </c>
      <c r="R91" s="702"/>
      <c r="S91" s="709"/>
      <c r="T91" s="721"/>
      <c r="U91" s="721"/>
      <c r="V91" s="721"/>
      <c r="W91" s="702"/>
      <c r="X91" s="709"/>
      <c r="Y91" s="721"/>
      <c r="Z91" s="721"/>
      <c r="AA91" s="721"/>
      <c r="AB91" s="721"/>
      <c r="AC91" s="721"/>
      <c r="AD91" s="721"/>
      <c r="AE91" s="779"/>
      <c r="AF91" s="779"/>
      <c r="AG91" s="789"/>
      <c r="AH91" s="796"/>
      <c r="AI91" s="709"/>
      <c r="AJ91" s="721"/>
      <c r="AK91" s="721"/>
      <c r="AL91" s="721"/>
    </row>
    <row r="92" spans="1:38" ht="27.75" customHeight="1">
      <c r="A92" s="616">
        <f t="shared" si="2"/>
        <v>74</v>
      </c>
      <c r="B92" s="630" t="str">
        <f>IF(基本情報入力シート!C106="","",基本情報入力シート!C106)</f>
        <v/>
      </c>
      <c r="C92" s="643" t="str">
        <f>IF(基本情報入力シート!D106="","",基本情報入力シート!D106)</f>
        <v/>
      </c>
      <c r="D92" s="648" t="str">
        <f>IF(基本情報入力シート!E106="","",基本情報入力シート!E106)</f>
        <v/>
      </c>
      <c r="E92" s="651" t="str">
        <f>IF(基本情報入力シート!F106="","",基本情報入力シート!F106)</f>
        <v/>
      </c>
      <c r="F92" s="651" t="str">
        <f>IF(基本情報入力シート!G106="","",基本情報入力シート!G106)</f>
        <v/>
      </c>
      <c r="G92" s="651" t="str">
        <f>IF(基本情報入力シート!H106="","",基本情報入力シート!H106)</f>
        <v/>
      </c>
      <c r="H92" s="651" t="str">
        <f>IF(基本情報入力シート!I106="","",基本情報入力シート!I106)</f>
        <v/>
      </c>
      <c r="I92" s="651" t="str">
        <f>IF(基本情報入力シート!J106="","",基本情報入力シート!J106)</f>
        <v/>
      </c>
      <c r="J92" s="651" t="str">
        <f>IF(基本情報入力シート!K106="","",基本情報入力シート!K106)</f>
        <v/>
      </c>
      <c r="K92" s="656" t="str">
        <f>IF(基本情報入力シート!L106="","",基本情報入力シート!L106)</f>
        <v/>
      </c>
      <c r="L92" s="662" t="s">
        <v>315</v>
      </c>
      <c r="M92" s="666" t="str">
        <f>IF(基本情報入力シート!M106="","",基本情報入力シート!M106)</f>
        <v/>
      </c>
      <c r="N92" s="667" t="str">
        <f>IF(基本情報入力シート!R106="","",基本情報入力シート!R106)</f>
        <v/>
      </c>
      <c r="O92" s="667" t="str">
        <f>IF(基本情報入力シート!W106="","",基本情報入力シート!W106)</f>
        <v/>
      </c>
      <c r="P92" s="681" t="str">
        <f>IF(基本情報入力シート!X106="","",基本情報入力シート!X106)</f>
        <v/>
      </c>
      <c r="Q92" s="681" t="str">
        <f>IF(基本情報入力シート!Y106="","",基本情報入力シート!Y106)</f>
        <v/>
      </c>
      <c r="R92" s="702"/>
      <c r="S92" s="709"/>
      <c r="T92" s="721"/>
      <c r="U92" s="721"/>
      <c r="V92" s="721"/>
      <c r="W92" s="702"/>
      <c r="X92" s="709"/>
      <c r="Y92" s="721"/>
      <c r="Z92" s="721"/>
      <c r="AA92" s="721"/>
      <c r="AB92" s="721"/>
      <c r="AC92" s="721"/>
      <c r="AD92" s="721"/>
      <c r="AE92" s="779"/>
      <c r="AF92" s="779"/>
      <c r="AG92" s="789"/>
      <c r="AH92" s="796"/>
      <c r="AI92" s="709"/>
      <c r="AJ92" s="721"/>
      <c r="AK92" s="721"/>
      <c r="AL92" s="721"/>
    </row>
    <row r="93" spans="1:38" ht="27.75" customHeight="1">
      <c r="A93" s="616">
        <f t="shared" si="2"/>
        <v>75</v>
      </c>
      <c r="B93" s="630" t="str">
        <f>IF(基本情報入力シート!C107="","",基本情報入力シート!C107)</f>
        <v/>
      </c>
      <c r="C93" s="643" t="str">
        <f>IF(基本情報入力シート!D107="","",基本情報入力シート!D107)</f>
        <v/>
      </c>
      <c r="D93" s="648" t="str">
        <f>IF(基本情報入力シート!E107="","",基本情報入力シート!E107)</f>
        <v/>
      </c>
      <c r="E93" s="651" t="str">
        <f>IF(基本情報入力シート!F107="","",基本情報入力シート!F107)</f>
        <v/>
      </c>
      <c r="F93" s="651" t="str">
        <f>IF(基本情報入力シート!G107="","",基本情報入力シート!G107)</f>
        <v/>
      </c>
      <c r="G93" s="651" t="str">
        <f>IF(基本情報入力シート!H107="","",基本情報入力シート!H107)</f>
        <v/>
      </c>
      <c r="H93" s="651" t="str">
        <f>IF(基本情報入力シート!I107="","",基本情報入力シート!I107)</f>
        <v/>
      </c>
      <c r="I93" s="651" t="str">
        <f>IF(基本情報入力シート!J107="","",基本情報入力シート!J107)</f>
        <v/>
      </c>
      <c r="J93" s="651" t="str">
        <f>IF(基本情報入力シート!K107="","",基本情報入力シート!K107)</f>
        <v/>
      </c>
      <c r="K93" s="656" t="str">
        <f>IF(基本情報入力シート!L107="","",基本情報入力シート!L107)</f>
        <v/>
      </c>
      <c r="L93" s="662" t="s">
        <v>316</v>
      </c>
      <c r="M93" s="666" t="str">
        <f>IF(基本情報入力シート!M107="","",基本情報入力シート!M107)</f>
        <v/>
      </c>
      <c r="N93" s="667" t="str">
        <f>IF(基本情報入力シート!R107="","",基本情報入力シート!R107)</f>
        <v/>
      </c>
      <c r="O93" s="667" t="str">
        <f>IF(基本情報入力シート!W107="","",基本情報入力シート!W107)</f>
        <v/>
      </c>
      <c r="P93" s="681" t="str">
        <f>IF(基本情報入力シート!X107="","",基本情報入力シート!X107)</f>
        <v/>
      </c>
      <c r="Q93" s="681" t="str">
        <f>IF(基本情報入力シート!Y107="","",基本情報入力シート!Y107)</f>
        <v/>
      </c>
      <c r="R93" s="702"/>
      <c r="S93" s="709"/>
      <c r="T93" s="721"/>
      <c r="U93" s="721"/>
      <c r="V93" s="721"/>
      <c r="W93" s="702"/>
      <c r="X93" s="709"/>
      <c r="Y93" s="721"/>
      <c r="Z93" s="721"/>
      <c r="AA93" s="721"/>
      <c r="AB93" s="721"/>
      <c r="AC93" s="721"/>
      <c r="AD93" s="721"/>
      <c r="AE93" s="779"/>
      <c r="AF93" s="779"/>
      <c r="AG93" s="789"/>
      <c r="AH93" s="796"/>
      <c r="AI93" s="709"/>
      <c r="AJ93" s="721"/>
      <c r="AK93" s="721"/>
      <c r="AL93" s="721"/>
    </row>
    <row r="94" spans="1:38" ht="27.75" customHeight="1">
      <c r="A94" s="616">
        <f t="shared" si="2"/>
        <v>76</v>
      </c>
      <c r="B94" s="630" t="str">
        <f>IF(基本情報入力シート!C108="","",基本情報入力シート!C108)</f>
        <v/>
      </c>
      <c r="C94" s="643" t="str">
        <f>IF(基本情報入力シート!D108="","",基本情報入力シート!D108)</f>
        <v/>
      </c>
      <c r="D94" s="648" t="str">
        <f>IF(基本情報入力シート!E108="","",基本情報入力シート!E108)</f>
        <v/>
      </c>
      <c r="E94" s="651" t="str">
        <f>IF(基本情報入力シート!F108="","",基本情報入力シート!F108)</f>
        <v/>
      </c>
      <c r="F94" s="651" t="str">
        <f>IF(基本情報入力シート!G108="","",基本情報入力シート!G108)</f>
        <v/>
      </c>
      <c r="G94" s="651" t="str">
        <f>IF(基本情報入力シート!H108="","",基本情報入力シート!H108)</f>
        <v/>
      </c>
      <c r="H94" s="651" t="str">
        <f>IF(基本情報入力シート!I108="","",基本情報入力シート!I108)</f>
        <v/>
      </c>
      <c r="I94" s="651" t="str">
        <f>IF(基本情報入力シート!J108="","",基本情報入力シート!J108)</f>
        <v/>
      </c>
      <c r="J94" s="651" t="str">
        <f>IF(基本情報入力シート!K108="","",基本情報入力シート!K108)</f>
        <v/>
      </c>
      <c r="K94" s="656" t="str">
        <f>IF(基本情報入力シート!L108="","",基本情報入力シート!L108)</f>
        <v/>
      </c>
      <c r="L94" s="662" t="s">
        <v>318</v>
      </c>
      <c r="M94" s="666" t="str">
        <f>IF(基本情報入力シート!M108="","",基本情報入力シート!M108)</f>
        <v/>
      </c>
      <c r="N94" s="667" t="str">
        <f>IF(基本情報入力シート!R108="","",基本情報入力シート!R108)</f>
        <v/>
      </c>
      <c r="O94" s="667" t="str">
        <f>IF(基本情報入力シート!W108="","",基本情報入力シート!W108)</f>
        <v/>
      </c>
      <c r="P94" s="681" t="str">
        <f>IF(基本情報入力シート!X108="","",基本情報入力シート!X108)</f>
        <v/>
      </c>
      <c r="Q94" s="681" t="str">
        <f>IF(基本情報入力シート!Y108="","",基本情報入力シート!Y108)</f>
        <v/>
      </c>
      <c r="R94" s="702"/>
      <c r="S94" s="709"/>
      <c r="T94" s="721"/>
      <c r="U94" s="721"/>
      <c r="V94" s="721"/>
      <c r="W94" s="702"/>
      <c r="X94" s="709"/>
      <c r="Y94" s="721"/>
      <c r="Z94" s="721"/>
      <c r="AA94" s="721"/>
      <c r="AB94" s="721"/>
      <c r="AC94" s="721"/>
      <c r="AD94" s="721"/>
      <c r="AE94" s="779"/>
      <c r="AF94" s="779"/>
      <c r="AG94" s="789"/>
      <c r="AH94" s="796"/>
      <c r="AI94" s="709"/>
      <c r="AJ94" s="721"/>
      <c r="AK94" s="721"/>
      <c r="AL94" s="721"/>
    </row>
    <row r="95" spans="1:38" ht="27.75" customHeight="1">
      <c r="A95" s="616">
        <f t="shared" si="2"/>
        <v>77</v>
      </c>
      <c r="B95" s="630" t="str">
        <f>IF(基本情報入力シート!C109="","",基本情報入力シート!C109)</f>
        <v/>
      </c>
      <c r="C95" s="643" t="str">
        <f>IF(基本情報入力シート!D109="","",基本情報入力シート!D109)</f>
        <v/>
      </c>
      <c r="D95" s="648" t="str">
        <f>IF(基本情報入力シート!E109="","",基本情報入力シート!E109)</f>
        <v/>
      </c>
      <c r="E95" s="651" t="str">
        <f>IF(基本情報入力シート!F109="","",基本情報入力シート!F109)</f>
        <v/>
      </c>
      <c r="F95" s="651" t="str">
        <f>IF(基本情報入力シート!G109="","",基本情報入力シート!G109)</f>
        <v/>
      </c>
      <c r="G95" s="651" t="str">
        <f>IF(基本情報入力シート!H109="","",基本情報入力シート!H109)</f>
        <v/>
      </c>
      <c r="H95" s="651" t="str">
        <f>IF(基本情報入力シート!I109="","",基本情報入力シート!I109)</f>
        <v/>
      </c>
      <c r="I95" s="651" t="str">
        <f>IF(基本情報入力シート!J109="","",基本情報入力シート!J109)</f>
        <v/>
      </c>
      <c r="J95" s="651" t="str">
        <f>IF(基本情報入力シート!K109="","",基本情報入力シート!K109)</f>
        <v/>
      </c>
      <c r="K95" s="656" t="str">
        <f>IF(基本情報入力シート!L109="","",基本情報入力シート!L109)</f>
        <v/>
      </c>
      <c r="L95" s="662" t="s">
        <v>319</v>
      </c>
      <c r="M95" s="666" t="str">
        <f>IF(基本情報入力シート!M109="","",基本情報入力シート!M109)</f>
        <v/>
      </c>
      <c r="N95" s="667" t="str">
        <f>IF(基本情報入力シート!R109="","",基本情報入力シート!R109)</f>
        <v/>
      </c>
      <c r="O95" s="667" t="str">
        <f>IF(基本情報入力シート!W109="","",基本情報入力シート!W109)</f>
        <v/>
      </c>
      <c r="P95" s="681" t="str">
        <f>IF(基本情報入力シート!X109="","",基本情報入力シート!X109)</f>
        <v/>
      </c>
      <c r="Q95" s="681" t="str">
        <f>IF(基本情報入力シート!Y109="","",基本情報入力シート!Y109)</f>
        <v/>
      </c>
      <c r="R95" s="702"/>
      <c r="S95" s="709"/>
      <c r="T95" s="721"/>
      <c r="U95" s="721"/>
      <c r="V95" s="721"/>
      <c r="W95" s="702"/>
      <c r="X95" s="709"/>
      <c r="Y95" s="721"/>
      <c r="Z95" s="721"/>
      <c r="AA95" s="721"/>
      <c r="AB95" s="721"/>
      <c r="AC95" s="721"/>
      <c r="AD95" s="721"/>
      <c r="AE95" s="779"/>
      <c r="AF95" s="779"/>
      <c r="AG95" s="789"/>
      <c r="AH95" s="796"/>
      <c r="AI95" s="709"/>
      <c r="AJ95" s="721"/>
      <c r="AK95" s="721"/>
      <c r="AL95" s="721"/>
    </row>
    <row r="96" spans="1:38" ht="27.75" customHeight="1">
      <c r="A96" s="616">
        <f t="shared" si="2"/>
        <v>78</v>
      </c>
      <c r="B96" s="630" t="str">
        <f>IF(基本情報入力シート!C110="","",基本情報入力シート!C110)</f>
        <v/>
      </c>
      <c r="C96" s="643" t="str">
        <f>IF(基本情報入力シート!D110="","",基本情報入力シート!D110)</f>
        <v/>
      </c>
      <c r="D96" s="648" t="str">
        <f>IF(基本情報入力シート!E110="","",基本情報入力シート!E110)</f>
        <v/>
      </c>
      <c r="E96" s="651" t="str">
        <f>IF(基本情報入力シート!F110="","",基本情報入力シート!F110)</f>
        <v/>
      </c>
      <c r="F96" s="651" t="str">
        <f>IF(基本情報入力シート!G110="","",基本情報入力シート!G110)</f>
        <v/>
      </c>
      <c r="G96" s="651" t="str">
        <f>IF(基本情報入力シート!H110="","",基本情報入力シート!H110)</f>
        <v/>
      </c>
      <c r="H96" s="651" t="str">
        <f>IF(基本情報入力シート!I110="","",基本情報入力シート!I110)</f>
        <v/>
      </c>
      <c r="I96" s="651" t="str">
        <f>IF(基本情報入力シート!J110="","",基本情報入力シート!J110)</f>
        <v/>
      </c>
      <c r="J96" s="651" t="str">
        <f>IF(基本情報入力シート!K110="","",基本情報入力シート!K110)</f>
        <v/>
      </c>
      <c r="K96" s="656" t="str">
        <f>IF(基本情報入力シート!L110="","",基本情報入力シート!L110)</f>
        <v/>
      </c>
      <c r="L96" s="662" t="s">
        <v>320</v>
      </c>
      <c r="M96" s="666" t="str">
        <f>IF(基本情報入力シート!M110="","",基本情報入力シート!M110)</f>
        <v/>
      </c>
      <c r="N96" s="667" t="str">
        <f>IF(基本情報入力シート!R110="","",基本情報入力シート!R110)</f>
        <v/>
      </c>
      <c r="O96" s="667" t="str">
        <f>IF(基本情報入力シート!W110="","",基本情報入力シート!W110)</f>
        <v/>
      </c>
      <c r="P96" s="681" t="str">
        <f>IF(基本情報入力シート!X110="","",基本情報入力シート!X110)</f>
        <v/>
      </c>
      <c r="Q96" s="681" t="str">
        <f>IF(基本情報入力シート!Y110="","",基本情報入力シート!Y110)</f>
        <v/>
      </c>
      <c r="R96" s="702"/>
      <c r="S96" s="709"/>
      <c r="T96" s="721"/>
      <c r="U96" s="721"/>
      <c r="V96" s="721"/>
      <c r="W96" s="702"/>
      <c r="X96" s="709"/>
      <c r="Y96" s="721"/>
      <c r="Z96" s="721"/>
      <c r="AA96" s="721"/>
      <c r="AB96" s="721"/>
      <c r="AC96" s="721"/>
      <c r="AD96" s="721"/>
      <c r="AE96" s="779"/>
      <c r="AF96" s="779"/>
      <c r="AG96" s="789"/>
      <c r="AH96" s="796"/>
      <c r="AI96" s="709"/>
      <c r="AJ96" s="721"/>
      <c r="AK96" s="721"/>
      <c r="AL96" s="721"/>
    </row>
    <row r="97" spans="1:38" ht="27.75" customHeight="1">
      <c r="A97" s="616">
        <f t="shared" si="2"/>
        <v>79</v>
      </c>
      <c r="B97" s="630" t="str">
        <f>IF(基本情報入力シート!C111="","",基本情報入力シート!C111)</f>
        <v/>
      </c>
      <c r="C97" s="643" t="str">
        <f>IF(基本情報入力シート!D111="","",基本情報入力シート!D111)</f>
        <v/>
      </c>
      <c r="D97" s="648" t="str">
        <f>IF(基本情報入力シート!E111="","",基本情報入力シート!E111)</f>
        <v/>
      </c>
      <c r="E97" s="651" t="str">
        <f>IF(基本情報入力シート!F111="","",基本情報入力シート!F111)</f>
        <v/>
      </c>
      <c r="F97" s="651" t="str">
        <f>IF(基本情報入力シート!G111="","",基本情報入力シート!G111)</f>
        <v/>
      </c>
      <c r="G97" s="651" t="str">
        <f>IF(基本情報入力シート!H111="","",基本情報入力シート!H111)</f>
        <v/>
      </c>
      <c r="H97" s="651" t="str">
        <f>IF(基本情報入力シート!I111="","",基本情報入力シート!I111)</f>
        <v/>
      </c>
      <c r="I97" s="651" t="str">
        <f>IF(基本情報入力シート!J111="","",基本情報入力シート!J111)</f>
        <v/>
      </c>
      <c r="J97" s="651" t="str">
        <f>IF(基本情報入力シート!K111="","",基本情報入力シート!K111)</f>
        <v/>
      </c>
      <c r="K97" s="656" t="str">
        <f>IF(基本情報入力シート!L111="","",基本情報入力シート!L111)</f>
        <v/>
      </c>
      <c r="L97" s="662" t="s">
        <v>321</v>
      </c>
      <c r="M97" s="666" t="str">
        <f>IF(基本情報入力シート!M111="","",基本情報入力シート!M111)</f>
        <v/>
      </c>
      <c r="N97" s="667" t="str">
        <f>IF(基本情報入力シート!R111="","",基本情報入力シート!R111)</f>
        <v/>
      </c>
      <c r="O97" s="667" t="str">
        <f>IF(基本情報入力シート!W111="","",基本情報入力シート!W111)</f>
        <v/>
      </c>
      <c r="P97" s="681" t="str">
        <f>IF(基本情報入力シート!X111="","",基本情報入力シート!X111)</f>
        <v/>
      </c>
      <c r="Q97" s="681" t="str">
        <f>IF(基本情報入力シート!Y111="","",基本情報入力シート!Y111)</f>
        <v/>
      </c>
      <c r="R97" s="702"/>
      <c r="S97" s="709"/>
      <c r="T97" s="721"/>
      <c r="U97" s="721"/>
      <c r="V97" s="721"/>
      <c r="W97" s="702"/>
      <c r="X97" s="709"/>
      <c r="Y97" s="721"/>
      <c r="Z97" s="721"/>
      <c r="AA97" s="721"/>
      <c r="AB97" s="721"/>
      <c r="AC97" s="721"/>
      <c r="AD97" s="721"/>
      <c r="AE97" s="779"/>
      <c r="AF97" s="779"/>
      <c r="AG97" s="789"/>
      <c r="AH97" s="796"/>
      <c r="AI97" s="709"/>
      <c r="AJ97" s="721"/>
      <c r="AK97" s="721"/>
      <c r="AL97" s="721"/>
    </row>
    <row r="98" spans="1:38" ht="27.75" customHeight="1">
      <c r="A98" s="616">
        <f t="shared" si="2"/>
        <v>80</v>
      </c>
      <c r="B98" s="630" t="str">
        <f>IF(基本情報入力シート!C112="","",基本情報入力シート!C112)</f>
        <v/>
      </c>
      <c r="C98" s="643" t="str">
        <f>IF(基本情報入力シート!D112="","",基本情報入力シート!D112)</f>
        <v/>
      </c>
      <c r="D98" s="648" t="str">
        <f>IF(基本情報入力シート!E112="","",基本情報入力シート!E112)</f>
        <v/>
      </c>
      <c r="E98" s="651" t="str">
        <f>IF(基本情報入力シート!F112="","",基本情報入力シート!F112)</f>
        <v/>
      </c>
      <c r="F98" s="651" t="str">
        <f>IF(基本情報入力シート!G112="","",基本情報入力シート!G112)</f>
        <v/>
      </c>
      <c r="G98" s="651" t="str">
        <f>IF(基本情報入力シート!H112="","",基本情報入力シート!H112)</f>
        <v/>
      </c>
      <c r="H98" s="651" t="str">
        <f>IF(基本情報入力シート!I112="","",基本情報入力シート!I112)</f>
        <v/>
      </c>
      <c r="I98" s="651" t="str">
        <f>IF(基本情報入力シート!J112="","",基本情報入力シート!J112)</f>
        <v/>
      </c>
      <c r="J98" s="651" t="str">
        <f>IF(基本情報入力シート!K112="","",基本情報入力シート!K112)</f>
        <v/>
      </c>
      <c r="K98" s="656" t="str">
        <f>IF(基本情報入力シート!L112="","",基本情報入力シート!L112)</f>
        <v/>
      </c>
      <c r="L98" s="662" t="s">
        <v>322</v>
      </c>
      <c r="M98" s="666" t="str">
        <f>IF(基本情報入力シート!M112="","",基本情報入力シート!M112)</f>
        <v/>
      </c>
      <c r="N98" s="667" t="str">
        <f>IF(基本情報入力シート!R112="","",基本情報入力シート!R112)</f>
        <v/>
      </c>
      <c r="O98" s="667" t="str">
        <f>IF(基本情報入力シート!W112="","",基本情報入力シート!W112)</f>
        <v/>
      </c>
      <c r="P98" s="681" t="str">
        <f>IF(基本情報入力シート!X112="","",基本情報入力シート!X112)</f>
        <v/>
      </c>
      <c r="Q98" s="681" t="str">
        <f>IF(基本情報入力シート!Y112="","",基本情報入力シート!Y112)</f>
        <v/>
      </c>
      <c r="R98" s="702"/>
      <c r="S98" s="709"/>
      <c r="T98" s="721"/>
      <c r="U98" s="721"/>
      <c r="V98" s="721"/>
      <c r="W98" s="702"/>
      <c r="X98" s="709"/>
      <c r="Y98" s="721"/>
      <c r="Z98" s="721"/>
      <c r="AA98" s="721"/>
      <c r="AB98" s="721"/>
      <c r="AC98" s="721"/>
      <c r="AD98" s="721"/>
      <c r="AE98" s="779"/>
      <c r="AF98" s="779"/>
      <c r="AG98" s="789"/>
      <c r="AH98" s="796"/>
      <c r="AI98" s="709"/>
      <c r="AJ98" s="721"/>
      <c r="AK98" s="721"/>
      <c r="AL98" s="721"/>
    </row>
    <row r="99" spans="1:38" ht="27.75" customHeight="1">
      <c r="A99" s="616">
        <f t="shared" si="2"/>
        <v>81</v>
      </c>
      <c r="B99" s="630" t="str">
        <f>IF(基本情報入力シート!C113="","",基本情報入力シート!C113)</f>
        <v/>
      </c>
      <c r="C99" s="643" t="str">
        <f>IF(基本情報入力シート!D113="","",基本情報入力シート!D113)</f>
        <v/>
      </c>
      <c r="D99" s="648" t="str">
        <f>IF(基本情報入力シート!E113="","",基本情報入力シート!E113)</f>
        <v/>
      </c>
      <c r="E99" s="651" t="str">
        <f>IF(基本情報入力シート!F113="","",基本情報入力シート!F113)</f>
        <v/>
      </c>
      <c r="F99" s="651" t="str">
        <f>IF(基本情報入力シート!G113="","",基本情報入力シート!G113)</f>
        <v/>
      </c>
      <c r="G99" s="651" t="str">
        <f>IF(基本情報入力シート!H113="","",基本情報入力シート!H113)</f>
        <v/>
      </c>
      <c r="H99" s="651" t="str">
        <f>IF(基本情報入力シート!I113="","",基本情報入力シート!I113)</f>
        <v/>
      </c>
      <c r="I99" s="651" t="str">
        <f>IF(基本情報入力シート!J113="","",基本情報入力シート!J113)</f>
        <v/>
      </c>
      <c r="J99" s="651" t="str">
        <f>IF(基本情報入力シート!K113="","",基本情報入力シート!K113)</f>
        <v/>
      </c>
      <c r="K99" s="656" t="str">
        <f>IF(基本情報入力シート!L113="","",基本情報入力シート!L113)</f>
        <v/>
      </c>
      <c r="L99" s="662" t="s">
        <v>44</v>
      </c>
      <c r="M99" s="666" t="str">
        <f>IF(基本情報入力シート!M113="","",基本情報入力シート!M113)</f>
        <v/>
      </c>
      <c r="N99" s="667" t="str">
        <f>IF(基本情報入力シート!R113="","",基本情報入力シート!R113)</f>
        <v/>
      </c>
      <c r="O99" s="667" t="str">
        <f>IF(基本情報入力シート!W113="","",基本情報入力シート!W113)</f>
        <v/>
      </c>
      <c r="P99" s="681" t="str">
        <f>IF(基本情報入力シート!X113="","",基本情報入力シート!X113)</f>
        <v/>
      </c>
      <c r="Q99" s="681" t="str">
        <f>IF(基本情報入力シート!Y113="","",基本情報入力シート!Y113)</f>
        <v/>
      </c>
      <c r="R99" s="702"/>
      <c r="S99" s="709"/>
      <c r="T99" s="721"/>
      <c r="U99" s="721"/>
      <c r="V99" s="721"/>
      <c r="W99" s="702"/>
      <c r="X99" s="709"/>
      <c r="Y99" s="721"/>
      <c r="Z99" s="721"/>
      <c r="AA99" s="721"/>
      <c r="AB99" s="721"/>
      <c r="AC99" s="721"/>
      <c r="AD99" s="721"/>
      <c r="AE99" s="779"/>
      <c r="AF99" s="779"/>
      <c r="AG99" s="789"/>
      <c r="AH99" s="796"/>
      <c r="AI99" s="709"/>
      <c r="AJ99" s="721"/>
      <c r="AK99" s="721"/>
      <c r="AL99" s="721"/>
    </row>
    <row r="100" spans="1:38" ht="27.75" customHeight="1">
      <c r="A100" s="616">
        <f t="shared" si="2"/>
        <v>82</v>
      </c>
      <c r="B100" s="630" t="str">
        <f>IF(基本情報入力シート!C114="","",基本情報入力シート!C114)</f>
        <v/>
      </c>
      <c r="C100" s="643" t="str">
        <f>IF(基本情報入力シート!D114="","",基本情報入力シート!D114)</f>
        <v/>
      </c>
      <c r="D100" s="648" t="str">
        <f>IF(基本情報入力シート!E114="","",基本情報入力シート!E114)</f>
        <v/>
      </c>
      <c r="E100" s="651" t="str">
        <f>IF(基本情報入力シート!F114="","",基本情報入力シート!F114)</f>
        <v/>
      </c>
      <c r="F100" s="651" t="str">
        <f>IF(基本情報入力シート!G114="","",基本情報入力シート!G114)</f>
        <v/>
      </c>
      <c r="G100" s="651" t="str">
        <f>IF(基本情報入力シート!H114="","",基本情報入力シート!H114)</f>
        <v/>
      </c>
      <c r="H100" s="651" t="str">
        <f>IF(基本情報入力シート!I114="","",基本情報入力シート!I114)</f>
        <v/>
      </c>
      <c r="I100" s="651" t="str">
        <f>IF(基本情報入力シート!J114="","",基本情報入力シート!J114)</f>
        <v/>
      </c>
      <c r="J100" s="651" t="str">
        <f>IF(基本情報入力シート!K114="","",基本情報入力シート!K114)</f>
        <v/>
      </c>
      <c r="K100" s="656" t="str">
        <f>IF(基本情報入力シート!L114="","",基本情報入力シート!L114)</f>
        <v/>
      </c>
      <c r="L100" s="662" t="s">
        <v>323</v>
      </c>
      <c r="M100" s="666" t="str">
        <f>IF(基本情報入力シート!M114="","",基本情報入力シート!M114)</f>
        <v/>
      </c>
      <c r="N100" s="667" t="str">
        <f>IF(基本情報入力シート!R114="","",基本情報入力シート!R114)</f>
        <v/>
      </c>
      <c r="O100" s="667" t="str">
        <f>IF(基本情報入力シート!W114="","",基本情報入力シート!W114)</f>
        <v/>
      </c>
      <c r="P100" s="681" t="str">
        <f>IF(基本情報入力シート!X114="","",基本情報入力シート!X114)</f>
        <v/>
      </c>
      <c r="Q100" s="681" t="str">
        <f>IF(基本情報入力シート!Y114="","",基本情報入力シート!Y114)</f>
        <v/>
      </c>
      <c r="R100" s="702"/>
      <c r="S100" s="709"/>
      <c r="T100" s="721"/>
      <c r="U100" s="721"/>
      <c r="V100" s="721"/>
      <c r="W100" s="702"/>
      <c r="X100" s="709"/>
      <c r="Y100" s="721"/>
      <c r="Z100" s="721"/>
      <c r="AA100" s="721"/>
      <c r="AB100" s="721"/>
      <c r="AC100" s="721"/>
      <c r="AD100" s="721"/>
      <c r="AE100" s="779"/>
      <c r="AF100" s="779"/>
      <c r="AG100" s="789"/>
      <c r="AH100" s="796"/>
      <c r="AI100" s="709"/>
      <c r="AJ100" s="721"/>
      <c r="AK100" s="721"/>
      <c r="AL100" s="721"/>
    </row>
    <row r="101" spans="1:38" ht="27.75" customHeight="1">
      <c r="A101" s="616">
        <f t="shared" si="2"/>
        <v>83</v>
      </c>
      <c r="B101" s="630" t="str">
        <f>IF(基本情報入力シート!C115="","",基本情報入力シート!C115)</f>
        <v/>
      </c>
      <c r="C101" s="643" t="str">
        <f>IF(基本情報入力シート!D115="","",基本情報入力シート!D115)</f>
        <v/>
      </c>
      <c r="D101" s="648" t="str">
        <f>IF(基本情報入力シート!E115="","",基本情報入力シート!E115)</f>
        <v/>
      </c>
      <c r="E101" s="651" t="str">
        <f>IF(基本情報入力シート!F115="","",基本情報入力シート!F115)</f>
        <v/>
      </c>
      <c r="F101" s="651" t="str">
        <f>IF(基本情報入力シート!G115="","",基本情報入力シート!G115)</f>
        <v/>
      </c>
      <c r="G101" s="651" t="str">
        <f>IF(基本情報入力シート!H115="","",基本情報入力シート!H115)</f>
        <v/>
      </c>
      <c r="H101" s="651" t="str">
        <f>IF(基本情報入力シート!I115="","",基本情報入力シート!I115)</f>
        <v/>
      </c>
      <c r="I101" s="651" t="str">
        <f>IF(基本情報入力シート!J115="","",基本情報入力シート!J115)</f>
        <v/>
      </c>
      <c r="J101" s="651" t="str">
        <f>IF(基本情報入力シート!K115="","",基本情報入力シート!K115)</f>
        <v/>
      </c>
      <c r="K101" s="656" t="str">
        <f>IF(基本情報入力シート!L115="","",基本情報入力シート!L115)</f>
        <v/>
      </c>
      <c r="L101" s="662" t="s">
        <v>324</v>
      </c>
      <c r="M101" s="666" t="str">
        <f>IF(基本情報入力シート!M115="","",基本情報入力シート!M115)</f>
        <v/>
      </c>
      <c r="N101" s="667" t="str">
        <f>IF(基本情報入力シート!R115="","",基本情報入力シート!R115)</f>
        <v/>
      </c>
      <c r="O101" s="667" t="str">
        <f>IF(基本情報入力シート!W115="","",基本情報入力シート!W115)</f>
        <v/>
      </c>
      <c r="P101" s="681" t="str">
        <f>IF(基本情報入力シート!X115="","",基本情報入力シート!X115)</f>
        <v/>
      </c>
      <c r="Q101" s="681" t="str">
        <f>IF(基本情報入力シート!Y115="","",基本情報入力シート!Y115)</f>
        <v/>
      </c>
      <c r="R101" s="702"/>
      <c r="S101" s="709"/>
      <c r="T101" s="721"/>
      <c r="U101" s="721"/>
      <c r="V101" s="721"/>
      <c r="W101" s="702"/>
      <c r="X101" s="709"/>
      <c r="Y101" s="721"/>
      <c r="Z101" s="721"/>
      <c r="AA101" s="721"/>
      <c r="AB101" s="721"/>
      <c r="AC101" s="721"/>
      <c r="AD101" s="721"/>
      <c r="AE101" s="779"/>
      <c r="AF101" s="779"/>
      <c r="AG101" s="789"/>
      <c r="AH101" s="796"/>
      <c r="AI101" s="709"/>
      <c r="AJ101" s="721"/>
      <c r="AK101" s="721"/>
      <c r="AL101" s="721"/>
    </row>
    <row r="102" spans="1:38" ht="27.75" customHeight="1">
      <c r="A102" s="616">
        <f t="shared" si="2"/>
        <v>84</v>
      </c>
      <c r="B102" s="630" t="str">
        <f>IF(基本情報入力シート!C116="","",基本情報入力シート!C116)</f>
        <v/>
      </c>
      <c r="C102" s="643" t="str">
        <f>IF(基本情報入力シート!D116="","",基本情報入力シート!D116)</f>
        <v/>
      </c>
      <c r="D102" s="648" t="str">
        <f>IF(基本情報入力シート!E116="","",基本情報入力シート!E116)</f>
        <v/>
      </c>
      <c r="E102" s="651" t="str">
        <f>IF(基本情報入力シート!F116="","",基本情報入力シート!F116)</f>
        <v/>
      </c>
      <c r="F102" s="651" t="str">
        <f>IF(基本情報入力シート!G116="","",基本情報入力シート!G116)</f>
        <v/>
      </c>
      <c r="G102" s="651" t="str">
        <f>IF(基本情報入力シート!H116="","",基本情報入力シート!H116)</f>
        <v/>
      </c>
      <c r="H102" s="651" t="str">
        <f>IF(基本情報入力シート!I116="","",基本情報入力シート!I116)</f>
        <v/>
      </c>
      <c r="I102" s="651" t="str">
        <f>IF(基本情報入力シート!J116="","",基本情報入力シート!J116)</f>
        <v/>
      </c>
      <c r="J102" s="651" t="str">
        <f>IF(基本情報入力シート!K116="","",基本情報入力シート!K116)</f>
        <v/>
      </c>
      <c r="K102" s="656" t="str">
        <f>IF(基本情報入力シート!L116="","",基本情報入力シート!L116)</f>
        <v/>
      </c>
      <c r="L102" s="662" t="s">
        <v>325</v>
      </c>
      <c r="M102" s="666" t="str">
        <f>IF(基本情報入力シート!M116="","",基本情報入力シート!M116)</f>
        <v/>
      </c>
      <c r="N102" s="667" t="str">
        <f>IF(基本情報入力シート!R116="","",基本情報入力シート!R116)</f>
        <v/>
      </c>
      <c r="O102" s="667" t="str">
        <f>IF(基本情報入力シート!W116="","",基本情報入力シート!W116)</f>
        <v/>
      </c>
      <c r="P102" s="681" t="str">
        <f>IF(基本情報入力シート!X116="","",基本情報入力シート!X116)</f>
        <v/>
      </c>
      <c r="Q102" s="681" t="str">
        <f>IF(基本情報入力シート!Y116="","",基本情報入力シート!Y116)</f>
        <v/>
      </c>
      <c r="R102" s="702"/>
      <c r="S102" s="709"/>
      <c r="T102" s="721"/>
      <c r="U102" s="721"/>
      <c r="V102" s="721"/>
      <c r="W102" s="702"/>
      <c r="X102" s="709"/>
      <c r="Y102" s="721"/>
      <c r="Z102" s="721"/>
      <c r="AA102" s="721"/>
      <c r="AB102" s="721"/>
      <c r="AC102" s="721"/>
      <c r="AD102" s="721"/>
      <c r="AE102" s="779"/>
      <c r="AF102" s="779"/>
      <c r="AG102" s="789"/>
      <c r="AH102" s="796"/>
      <c r="AI102" s="709"/>
      <c r="AJ102" s="721"/>
      <c r="AK102" s="721"/>
      <c r="AL102" s="721"/>
    </row>
    <row r="103" spans="1:38" ht="27.75" customHeight="1">
      <c r="A103" s="616">
        <f t="shared" si="2"/>
        <v>85</v>
      </c>
      <c r="B103" s="630" t="str">
        <f>IF(基本情報入力シート!C117="","",基本情報入力シート!C117)</f>
        <v/>
      </c>
      <c r="C103" s="643" t="str">
        <f>IF(基本情報入力シート!D117="","",基本情報入力シート!D117)</f>
        <v/>
      </c>
      <c r="D103" s="648" t="str">
        <f>IF(基本情報入力シート!E117="","",基本情報入力シート!E117)</f>
        <v/>
      </c>
      <c r="E103" s="651" t="str">
        <f>IF(基本情報入力シート!F117="","",基本情報入力シート!F117)</f>
        <v/>
      </c>
      <c r="F103" s="651" t="str">
        <f>IF(基本情報入力シート!G117="","",基本情報入力シート!G117)</f>
        <v/>
      </c>
      <c r="G103" s="651" t="str">
        <f>IF(基本情報入力シート!H117="","",基本情報入力シート!H117)</f>
        <v/>
      </c>
      <c r="H103" s="651" t="str">
        <f>IF(基本情報入力シート!I117="","",基本情報入力シート!I117)</f>
        <v/>
      </c>
      <c r="I103" s="651" t="str">
        <f>IF(基本情報入力シート!J117="","",基本情報入力シート!J117)</f>
        <v/>
      </c>
      <c r="J103" s="651" t="str">
        <f>IF(基本情報入力シート!K117="","",基本情報入力シート!K117)</f>
        <v/>
      </c>
      <c r="K103" s="656" t="str">
        <f>IF(基本情報入力シート!L117="","",基本情報入力シート!L117)</f>
        <v/>
      </c>
      <c r="L103" s="662" t="s">
        <v>71</v>
      </c>
      <c r="M103" s="666" t="str">
        <f>IF(基本情報入力シート!M117="","",基本情報入力シート!M117)</f>
        <v/>
      </c>
      <c r="N103" s="667" t="str">
        <f>IF(基本情報入力シート!R117="","",基本情報入力シート!R117)</f>
        <v/>
      </c>
      <c r="O103" s="667" t="str">
        <f>IF(基本情報入力シート!W117="","",基本情報入力シート!W117)</f>
        <v/>
      </c>
      <c r="P103" s="681" t="str">
        <f>IF(基本情報入力シート!X117="","",基本情報入力シート!X117)</f>
        <v/>
      </c>
      <c r="Q103" s="681" t="str">
        <f>IF(基本情報入力シート!Y117="","",基本情報入力シート!Y117)</f>
        <v/>
      </c>
      <c r="R103" s="702"/>
      <c r="S103" s="709"/>
      <c r="T103" s="721"/>
      <c r="U103" s="721"/>
      <c r="V103" s="721"/>
      <c r="W103" s="702"/>
      <c r="X103" s="709"/>
      <c r="Y103" s="721"/>
      <c r="Z103" s="721"/>
      <c r="AA103" s="721"/>
      <c r="AB103" s="721"/>
      <c r="AC103" s="721"/>
      <c r="AD103" s="721"/>
      <c r="AE103" s="779"/>
      <c r="AF103" s="779"/>
      <c r="AG103" s="789"/>
      <c r="AH103" s="796"/>
      <c r="AI103" s="709"/>
      <c r="AJ103" s="721"/>
      <c r="AK103" s="721"/>
      <c r="AL103" s="721"/>
    </row>
    <row r="104" spans="1:38" ht="27.75" customHeight="1">
      <c r="A104" s="616">
        <f t="shared" si="2"/>
        <v>86</v>
      </c>
      <c r="B104" s="630" t="str">
        <f>IF(基本情報入力シート!C118="","",基本情報入力シート!C118)</f>
        <v/>
      </c>
      <c r="C104" s="643" t="str">
        <f>IF(基本情報入力シート!D118="","",基本情報入力シート!D118)</f>
        <v/>
      </c>
      <c r="D104" s="648" t="str">
        <f>IF(基本情報入力シート!E118="","",基本情報入力シート!E118)</f>
        <v/>
      </c>
      <c r="E104" s="651" t="str">
        <f>IF(基本情報入力シート!F118="","",基本情報入力シート!F118)</f>
        <v/>
      </c>
      <c r="F104" s="651" t="str">
        <f>IF(基本情報入力シート!G118="","",基本情報入力シート!G118)</f>
        <v/>
      </c>
      <c r="G104" s="651" t="str">
        <f>IF(基本情報入力シート!H118="","",基本情報入力シート!H118)</f>
        <v/>
      </c>
      <c r="H104" s="651" t="str">
        <f>IF(基本情報入力シート!I118="","",基本情報入力シート!I118)</f>
        <v/>
      </c>
      <c r="I104" s="651" t="str">
        <f>IF(基本情報入力シート!J118="","",基本情報入力シート!J118)</f>
        <v/>
      </c>
      <c r="J104" s="651" t="str">
        <f>IF(基本情報入力シート!K118="","",基本情報入力シート!K118)</f>
        <v/>
      </c>
      <c r="K104" s="656" t="str">
        <f>IF(基本情報入力シート!L118="","",基本情報入力シート!L118)</f>
        <v/>
      </c>
      <c r="L104" s="662" t="s">
        <v>95</v>
      </c>
      <c r="M104" s="666" t="str">
        <f>IF(基本情報入力シート!M118="","",基本情報入力シート!M118)</f>
        <v/>
      </c>
      <c r="N104" s="667" t="str">
        <f>IF(基本情報入力シート!R118="","",基本情報入力シート!R118)</f>
        <v/>
      </c>
      <c r="O104" s="667" t="str">
        <f>IF(基本情報入力シート!W118="","",基本情報入力シート!W118)</f>
        <v/>
      </c>
      <c r="P104" s="681" t="str">
        <f>IF(基本情報入力シート!X118="","",基本情報入力シート!X118)</f>
        <v/>
      </c>
      <c r="Q104" s="681" t="str">
        <f>IF(基本情報入力シート!Y118="","",基本情報入力シート!Y118)</f>
        <v/>
      </c>
      <c r="R104" s="702"/>
      <c r="S104" s="709"/>
      <c r="T104" s="721"/>
      <c r="U104" s="721"/>
      <c r="V104" s="721"/>
      <c r="W104" s="702"/>
      <c r="X104" s="709"/>
      <c r="Y104" s="721"/>
      <c r="Z104" s="721"/>
      <c r="AA104" s="721"/>
      <c r="AB104" s="721"/>
      <c r="AC104" s="721"/>
      <c r="AD104" s="721"/>
      <c r="AE104" s="779"/>
      <c r="AF104" s="779"/>
      <c r="AG104" s="789"/>
      <c r="AH104" s="796"/>
      <c r="AI104" s="709"/>
      <c r="AJ104" s="721"/>
      <c r="AK104" s="721"/>
      <c r="AL104" s="721"/>
    </row>
    <row r="105" spans="1:38" ht="27.75" customHeight="1">
      <c r="A105" s="616">
        <f t="shared" si="2"/>
        <v>87</v>
      </c>
      <c r="B105" s="630" t="str">
        <f>IF(基本情報入力シート!C119="","",基本情報入力シート!C119)</f>
        <v/>
      </c>
      <c r="C105" s="643" t="str">
        <f>IF(基本情報入力シート!D119="","",基本情報入力シート!D119)</f>
        <v/>
      </c>
      <c r="D105" s="648" t="str">
        <f>IF(基本情報入力シート!E119="","",基本情報入力シート!E119)</f>
        <v/>
      </c>
      <c r="E105" s="651" t="str">
        <f>IF(基本情報入力シート!F119="","",基本情報入力シート!F119)</f>
        <v/>
      </c>
      <c r="F105" s="651" t="str">
        <f>IF(基本情報入力シート!G119="","",基本情報入力シート!G119)</f>
        <v/>
      </c>
      <c r="G105" s="651" t="str">
        <f>IF(基本情報入力シート!H119="","",基本情報入力シート!H119)</f>
        <v/>
      </c>
      <c r="H105" s="651" t="str">
        <f>IF(基本情報入力シート!I119="","",基本情報入力シート!I119)</f>
        <v/>
      </c>
      <c r="I105" s="651" t="str">
        <f>IF(基本情報入力シート!J119="","",基本情報入力シート!J119)</f>
        <v/>
      </c>
      <c r="J105" s="651" t="str">
        <f>IF(基本情報入力シート!K119="","",基本情報入力シート!K119)</f>
        <v/>
      </c>
      <c r="K105" s="656" t="str">
        <f>IF(基本情報入力シート!L119="","",基本情報入力シート!L119)</f>
        <v/>
      </c>
      <c r="L105" s="662" t="s">
        <v>180</v>
      </c>
      <c r="M105" s="666" t="str">
        <f>IF(基本情報入力シート!M119="","",基本情報入力シート!M119)</f>
        <v/>
      </c>
      <c r="N105" s="667" t="str">
        <f>IF(基本情報入力シート!R119="","",基本情報入力シート!R119)</f>
        <v/>
      </c>
      <c r="O105" s="667" t="str">
        <f>IF(基本情報入力シート!W119="","",基本情報入力シート!W119)</f>
        <v/>
      </c>
      <c r="P105" s="681" t="str">
        <f>IF(基本情報入力シート!X119="","",基本情報入力シート!X119)</f>
        <v/>
      </c>
      <c r="Q105" s="681" t="str">
        <f>IF(基本情報入力シート!Y119="","",基本情報入力シート!Y119)</f>
        <v/>
      </c>
      <c r="R105" s="702"/>
      <c r="S105" s="709"/>
      <c r="T105" s="721"/>
      <c r="U105" s="721"/>
      <c r="V105" s="721"/>
      <c r="W105" s="702"/>
      <c r="X105" s="709"/>
      <c r="Y105" s="721"/>
      <c r="Z105" s="721"/>
      <c r="AA105" s="721"/>
      <c r="AB105" s="721"/>
      <c r="AC105" s="721"/>
      <c r="AD105" s="721"/>
      <c r="AE105" s="779"/>
      <c r="AF105" s="779"/>
      <c r="AG105" s="789"/>
      <c r="AH105" s="796"/>
      <c r="AI105" s="709"/>
      <c r="AJ105" s="721"/>
      <c r="AK105" s="721"/>
      <c r="AL105" s="721"/>
    </row>
    <row r="106" spans="1:38" ht="27.75" customHeight="1">
      <c r="A106" s="616">
        <f t="shared" si="2"/>
        <v>88</v>
      </c>
      <c r="B106" s="630" t="str">
        <f>IF(基本情報入力シート!C120="","",基本情報入力シート!C120)</f>
        <v/>
      </c>
      <c r="C106" s="643" t="str">
        <f>IF(基本情報入力シート!D120="","",基本情報入力シート!D120)</f>
        <v/>
      </c>
      <c r="D106" s="648" t="str">
        <f>IF(基本情報入力シート!E120="","",基本情報入力シート!E120)</f>
        <v/>
      </c>
      <c r="E106" s="651" t="str">
        <f>IF(基本情報入力シート!F120="","",基本情報入力シート!F120)</f>
        <v/>
      </c>
      <c r="F106" s="651" t="str">
        <f>IF(基本情報入力シート!G120="","",基本情報入力シート!G120)</f>
        <v/>
      </c>
      <c r="G106" s="651" t="str">
        <f>IF(基本情報入力シート!H120="","",基本情報入力シート!H120)</f>
        <v/>
      </c>
      <c r="H106" s="651" t="str">
        <f>IF(基本情報入力シート!I120="","",基本情報入力シート!I120)</f>
        <v/>
      </c>
      <c r="I106" s="651" t="str">
        <f>IF(基本情報入力シート!J120="","",基本情報入力シート!J120)</f>
        <v/>
      </c>
      <c r="J106" s="651" t="str">
        <f>IF(基本情報入力シート!K120="","",基本情報入力シート!K120)</f>
        <v/>
      </c>
      <c r="K106" s="656" t="str">
        <f>IF(基本情報入力シート!L120="","",基本情報入力シート!L120)</f>
        <v/>
      </c>
      <c r="L106" s="662" t="s">
        <v>326</v>
      </c>
      <c r="M106" s="666" t="str">
        <f>IF(基本情報入力シート!M120="","",基本情報入力シート!M120)</f>
        <v/>
      </c>
      <c r="N106" s="667" t="str">
        <f>IF(基本情報入力シート!R120="","",基本情報入力シート!R120)</f>
        <v/>
      </c>
      <c r="O106" s="667" t="str">
        <f>IF(基本情報入力シート!W120="","",基本情報入力シート!W120)</f>
        <v/>
      </c>
      <c r="P106" s="681" t="str">
        <f>IF(基本情報入力シート!X120="","",基本情報入力シート!X120)</f>
        <v/>
      </c>
      <c r="Q106" s="681" t="str">
        <f>IF(基本情報入力シート!Y120="","",基本情報入力シート!Y120)</f>
        <v/>
      </c>
      <c r="R106" s="702"/>
      <c r="S106" s="709"/>
      <c r="T106" s="721"/>
      <c r="U106" s="721"/>
      <c r="V106" s="721"/>
      <c r="W106" s="702"/>
      <c r="X106" s="709"/>
      <c r="Y106" s="721"/>
      <c r="Z106" s="721"/>
      <c r="AA106" s="721"/>
      <c r="AB106" s="721"/>
      <c r="AC106" s="721"/>
      <c r="AD106" s="721"/>
      <c r="AE106" s="779"/>
      <c r="AF106" s="779"/>
      <c r="AG106" s="789"/>
      <c r="AH106" s="796"/>
      <c r="AI106" s="709"/>
      <c r="AJ106" s="721"/>
      <c r="AK106" s="721"/>
      <c r="AL106" s="721"/>
    </row>
    <row r="107" spans="1:38" ht="27.75" customHeight="1">
      <c r="A107" s="616">
        <f t="shared" si="2"/>
        <v>89</v>
      </c>
      <c r="B107" s="630" t="str">
        <f>IF(基本情報入力シート!C121="","",基本情報入力シート!C121)</f>
        <v/>
      </c>
      <c r="C107" s="643" t="str">
        <f>IF(基本情報入力シート!D121="","",基本情報入力シート!D121)</f>
        <v/>
      </c>
      <c r="D107" s="648" t="str">
        <f>IF(基本情報入力シート!E121="","",基本情報入力シート!E121)</f>
        <v/>
      </c>
      <c r="E107" s="651" t="str">
        <f>IF(基本情報入力シート!F121="","",基本情報入力シート!F121)</f>
        <v/>
      </c>
      <c r="F107" s="651" t="str">
        <f>IF(基本情報入力シート!G121="","",基本情報入力シート!G121)</f>
        <v/>
      </c>
      <c r="G107" s="651" t="str">
        <f>IF(基本情報入力シート!H121="","",基本情報入力シート!H121)</f>
        <v/>
      </c>
      <c r="H107" s="651" t="str">
        <f>IF(基本情報入力シート!I121="","",基本情報入力シート!I121)</f>
        <v/>
      </c>
      <c r="I107" s="651" t="str">
        <f>IF(基本情報入力シート!J121="","",基本情報入力シート!J121)</f>
        <v/>
      </c>
      <c r="J107" s="651" t="str">
        <f>IF(基本情報入力シート!K121="","",基本情報入力シート!K121)</f>
        <v/>
      </c>
      <c r="K107" s="656" t="str">
        <f>IF(基本情報入力シート!L121="","",基本情報入力シート!L121)</f>
        <v/>
      </c>
      <c r="L107" s="662" t="s">
        <v>141</v>
      </c>
      <c r="M107" s="666" t="str">
        <f>IF(基本情報入力シート!M121="","",基本情報入力シート!M121)</f>
        <v/>
      </c>
      <c r="N107" s="667" t="str">
        <f>IF(基本情報入力シート!R121="","",基本情報入力シート!R121)</f>
        <v/>
      </c>
      <c r="O107" s="667" t="str">
        <f>IF(基本情報入力シート!W121="","",基本情報入力シート!W121)</f>
        <v/>
      </c>
      <c r="P107" s="681" t="str">
        <f>IF(基本情報入力シート!X121="","",基本情報入力シート!X121)</f>
        <v/>
      </c>
      <c r="Q107" s="681" t="str">
        <f>IF(基本情報入力シート!Y121="","",基本情報入力シート!Y121)</f>
        <v/>
      </c>
      <c r="R107" s="702"/>
      <c r="S107" s="709"/>
      <c r="T107" s="721"/>
      <c r="U107" s="721"/>
      <c r="V107" s="721"/>
      <c r="W107" s="702"/>
      <c r="X107" s="709"/>
      <c r="Y107" s="721"/>
      <c r="Z107" s="721"/>
      <c r="AA107" s="721"/>
      <c r="AB107" s="721"/>
      <c r="AC107" s="721"/>
      <c r="AD107" s="721"/>
      <c r="AE107" s="779"/>
      <c r="AF107" s="779"/>
      <c r="AG107" s="789"/>
      <c r="AH107" s="796"/>
      <c r="AI107" s="709"/>
      <c r="AJ107" s="721"/>
      <c r="AK107" s="721"/>
      <c r="AL107" s="721"/>
    </row>
    <row r="108" spans="1:38" ht="27.75" customHeight="1">
      <c r="A108" s="616">
        <f t="shared" si="2"/>
        <v>90</v>
      </c>
      <c r="B108" s="630" t="str">
        <f>IF(基本情報入力シート!C122="","",基本情報入力シート!C122)</f>
        <v/>
      </c>
      <c r="C108" s="643" t="str">
        <f>IF(基本情報入力シート!D122="","",基本情報入力シート!D122)</f>
        <v/>
      </c>
      <c r="D108" s="648" t="str">
        <f>IF(基本情報入力シート!E122="","",基本情報入力シート!E122)</f>
        <v/>
      </c>
      <c r="E108" s="651" t="str">
        <f>IF(基本情報入力シート!F122="","",基本情報入力シート!F122)</f>
        <v/>
      </c>
      <c r="F108" s="651" t="str">
        <f>IF(基本情報入力シート!G122="","",基本情報入力シート!G122)</f>
        <v/>
      </c>
      <c r="G108" s="651" t="str">
        <f>IF(基本情報入力シート!H122="","",基本情報入力シート!H122)</f>
        <v/>
      </c>
      <c r="H108" s="651" t="str">
        <f>IF(基本情報入力シート!I122="","",基本情報入力シート!I122)</f>
        <v/>
      </c>
      <c r="I108" s="651" t="str">
        <f>IF(基本情報入力シート!J122="","",基本情報入力シート!J122)</f>
        <v/>
      </c>
      <c r="J108" s="651" t="str">
        <f>IF(基本情報入力シート!K122="","",基本情報入力シート!K122)</f>
        <v/>
      </c>
      <c r="K108" s="656" t="str">
        <f>IF(基本情報入力シート!L122="","",基本情報入力シート!L122)</f>
        <v/>
      </c>
      <c r="L108" s="662" t="s">
        <v>328</v>
      </c>
      <c r="M108" s="666" t="str">
        <f>IF(基本情報入力シート!M122="","",基本情報入力シート!M122)</f>
        <v/>
      </c>
      <c r="N108" s="667" t="str">
        <f>IF(基本情報入力シート!R122="","",基本情報入力シート!R122)</f>
        <v/>
      </c>
      <c r="O108" s="667" t="str">
        <f>IF(基本情報入力シート!W122="","",基本情報入力シート!W122)</f>
        <v/>
      </c>
      <c r="P108" s="681" t="str">
        <f>IF(基本情報入力シート!X122="","",基本情報入力シート!X122)</f>
        <v/>
      </c>
      <c r="Q108" s="681" t="str">
        <f>IF(基本情報入力シート!Y122="","",基本情報入力シート!Y122)</f>
        <v/>
      </c>
      <c r="R108" s="702"/>
      <c r="S108" s="709"/>
      <c r="T108" s="721"/>
      <c r="U108" s="721"/>
      <c r="V108" s="721"/>
      <c r="W108" s="702"/>
      <c r="X108" s="709"/>
      <c r="Y108" s="721"/>
      <c r="Z108" s="721"/>
      <c r="AA108" s="721"/>
      <c r="AB108" s="721"/>
      <c r="AC108" s="721"/>
      <c r="AD108" s="721"/>
      <c r="AE108" s="779"/>
      <c r="AF108" s="779"/>
      <c r="AG108" s="789"/>
      <c r="AH108" s="796"/>
      <c r="AI108" s="709"/>
      <c r="AJ108" s="721"/>
      <c r="AK108" s="721"/>
      <c r="AL108" s="721"/>
    </row>
    <row r="109" spans="1:38" ht="27.75" customHeight="1">
      <c r="A109" s="616">
        <f t="shared" si="2"/>
        <v>91</v>
      </c>
      <c r="B109" s="630" t="str">
        <f>IF(基本情報入力シート!C123="","",基本情報入力シート!C123)</f>
        <v/>
      </c>
      <c r="C109" s="643" t="str">
        <f>IF(基本情報入力シート!D123="","",基本情報入力シート!D123)</f>
        <v/>
      </c>
      <c r="D109" s="648" t="str">
        <f>IF(基本情報入力シート!E123="","",基本情報入力シート!E123)</f>
        <v/>
      </c>
      <c r="E109" s="651" t="str">
        <f>IF(基本情報入力シート!F123="","",基本情報入力シート!F123)</f>
        <v/>
      </c>
      <c r="F109" s="651" t="str">
        <f>IF(基本情報入力シート!G123="","",基本情報入力シート!G123)</f>
        <v/>
      </c>
      <c r="G109" s="651" t="str">
        <f>IF(基本情報入力シート!H123="","",基本情報入力シート!H123)</f>
        <v/>
      </c>
      <c r="H109" s="651" t="str">
        <f>IF(基本情報入力シート!I123="","",基本情報入力シート!I123)</f>
        <v/>
      </c>
      <c r="I109" s="651" t="str">
        <f>IF(基本情報入力シート!J123="","",基本情報入力シート!J123)</f>
        <v/>
      </c>
      <c r="J109" s="651" t="str">
        <f>IF(基本情報入力シート!K123="","",基本情報入力シート!K123)</f>
        <v/>
      </c>
      <c r="K109" s="656" t="str">
        <f>IF(基本情報入力シート!L123="","",基本情報入力シート!L123)</f>
        <v/>
      </c>
      <c r="L109" s="662" t="s">
        <v>265</v>
      </c>
      <c r="M109" s="666" t="str">
        <f>IF(基本情報入力シート!M123="","",基本情報入力シート!M123)</f>
        <v/>
      </c>
      <c r="N109" s="667" t="str">
        <f>IF(基本情報入力シート!R123="","",基本情報入力シート!R123)</f>
        <v/>
      </c>
      <c r="O109" s="667" t="str">
        <f>IF(基本情報入力シート!W123="","",基本情報入力シート!W123)</f>
        <v/>
      </c>
      <c r="P109" s="681" t="str">
        <f>IF(基本情報入力シート!X123="","",基本情報入力シート!X123)</f>
        <v/>
      </c>
      <c r="Q109" s="681" t="str">
        <f>IF(基本情報入力シート!Y123="","",基本情報入力シート!Y123)</f>
        <v/>
      </c>
      <c r="R109" s="702"/>
      <c r="S109" s="709"/>
      <c r="T109" s="721"/>
      <c r="U109" s="721"/>
      <c r="V109" s="721"/>
      <c r="W109" s="702"/>
      <c r="X109" s="709"/>
      <c r="Y109" s="721"/>
      <c r="Z109" s="721"/>
      <c r="AA109" s="721"/>
      <c r="AB109" s="721"/>
      <c r="AC109" s="721"/>
      <c r="AD109" s="721"/>
      <c r="AE109" s="779"/>
      <c r="AF109" s="779"/>
      <c r="AG109" s="789"/>
      <c r="AH109" s="796"/>
      <c r="AI109" s="709"/>
      <c r="AJ109" s="721"/>
      <c r="AK109" s="721"/>
      <c r="AL109" s="721"/>
    </row>
    <row r="110" spans="1:38" ht="27.75" customHeight="1">
      <c r="A110" s="616">
        <f t="shared" si="2"/>
        <v>92</v>
      </c>
      <c r="B110" s="630" t="str">
        <f>IF(基本情報入力シート!C124="","",基本情報入力シート!C124)</f>
        <v/>
      </c>
      <c r="C110" s="643" t="str">
        <f>IF(基本情報入力シート!D124="","",基本情報入力シート!D124)</f>
        <v/>
      </c>
      <c r="D110" s="648" t="str">
        <f>IF(基本情報入力シート!E124="","",基本情報入力シート!E124)</f>
        <v/>
      </c>
      <c r="E110" s="651" t="str">
        <f>IF(基本情報入力シート!F124="","",基本情報入力シート!F124)</f>
        <v/>
      </c>
      <c r="F110" s="651" t="str">
        <f>IF(基本情報入力シート!G124="","",基本情報入力シート!G124)</f>
        <v/>
      </c>
      <c r="G110" s="651" t="str">
        <f>IF(基本情報入力シート!H124="","",基本情報入力シート!H124)</f>
        <v/>
      </c>
      <c r="H110" s="651" t="str">
        <f>IF(基本情報入力シート!I124="","",基本情報入力シート!I124)</f>
        <v/>
      </c>
      <c r="I110" s="651" t="str">
        <f>IF(基本情報入力シート!J124="","",基本情報入力シート!J124)</f>
        <v/>
      </c>
      <c r="J110" s="651" t="str">
        <f>IF(基本情報入力シート!K124="","",基本情報入力シート!K124)</f>
        <v/>
      </c>
      <c r="K110" s="656" t="str">
        <f>IF(基本情報入力シート!L124="","",基本情報入力シート!L124)</f>
        <v/>
      </c>
      <c r="L110" s="662" t="s">
        <v>329</v>
      </c>
      <c r="M110" s="666" t="str">
        <f>IF(基本情報入力シート!M124="","",基本情報入力シート!M124)</f>
        <v/>
      </c>
      <c r="N110" s="667" t="str">
        <f>IF(基本情報入力シート!R124="","",基本情報入力シート!R124)</f>
        <v/>
      </c>
      <c r="O110" s="667" t="str">
        <f>IF(基本情報入力シート!W124="","",基本情報入力シート!W124)</f>
        <v/>
      </c>
      <c r="P110" s="681" t="str">
        <f>IF(基本情報入力シート!X124="","",基本情報入力シート!X124)</f>
        <v/>
      </c>
      <c r="Q110" s="681" t="str">
        <f>IF(基本情報入力シート!Y124="","",基本情報入力シート!Y124)</f>
        <v/>
      </c>
      <c r="R110" s="702"/>
      <c r="S110" s="709"/>
      <c r="T110" s="721"/>
      <c r="U110" s="721"/>
      <c r="V110" s="721"/>
      <c r="W110" s="702"/>
      <c r="X110" s="709"/>
      <c r="Y110" s="721"/>
      <c r="Z110" s="721"/>
      <c r="AA110" s="721"/>
      <c r="AB110" s="721"/>
      <c r="AC110" s="721"/>
      <c r="AD110" s="721"/>
      <c r="AE110" s="779"/>
      <c r="AF110" s="779"/>
      <c r="AG110" s="789"/>
      <c r="AH110" s="796"/>
      <c r="AI110" s="709"/>
      <c r="AJ110" s="721"/>
      <c r="AK110" s="721"/>
      <c r="AL110" s="721"/>
    </row>
    <row r="111" spans="1:38" ht="27.75" customHeight="1">
      <c r="A111" s="616">
        <f t="shared" si="2"/>
        <v>93</v>
      </c>
      <c r="B111" s="630" t="str">
        <f>IF(基本情報入力シート!C125="","",基本情報入力シート!C125)</f>
        <v/>
      </c>
      <c r="C111" s="643" t="str">
        <f>IF(基本情報入力シート!D125="","",基本情報入力シート!D125)</f>
        <v/>
      </c>
      <c r="D111" s="648" t="str">
        <f>IF(基本情報入力シート!E125="","",基本情報入力シート!E125)</f>
        <v/>
      </c>
      <c r="E111" s="651" t="str">
        <f>IF(基本情報入力シート!F125="","",基本情報入力シート!F125)</f>
        <v/>
      </c>
      <c r="F111" s="651" t="str">
        <f>IF(基本情報入力シート!G125="","",基本情報入力シート!G125)</f>
        <v/>
      </c>
      <c r="G111" s="651" t="str">
        <f>IF(基本情報入力シート!H125="","",基本情報入力シート!H125)</f>
        <v/>
      </c>
      <c r="H111" s="651" t="str">
        <f>IF(基本情報入力シート!I125="","",基本情報入力シート!I125)</f>
        <v/>
      </c>
      <c r="I111" s="651" t="str">
        <f>IF(基本情報入力シート!J125="","",基本情報入力シート!J125)</f>
        <v/>
      </c>
      <c r="J111" s="651" t="str">
        <f>IF(基本情報入力シート!K125="","",基本情報入力シート!K125)</f>
        <v/>
      </c>
      <c r="K111" s="656" t="str">
        <f>IF(基本情報入力シート!L125="","",基本情報入力シート!L125)</f>
        <v/>
      </c>
      <c r="L111" s="662" t="s">
        <v>330</v>
      </c>
      <c r="M111" s="666" t="str">
        <f>IF(基本情報入力シート!M125="","",基本情報入力シート!M125)</f>
        <v/>
      </c>
      <c r="N111" s="667" t="str">
        <f>IF(基本情報入力シート!R125="","",基本情報入力シート!R125)</f>
        <v/>
      </c>
      <c r="O111" s="667" t="str">
        <f>IF(基本情報入力シート!W125="","",基本情報入力シート!W125)</f>
        <v/>
      </c>
      <c r="P111" s="681" t="str">
        <f>IF(基本情報入力シート!X125="","",基本情報入力シート!X125)</f>
        <v/>
      </c>
      <c r="Q111" s="681" t="str">
        <f>IF(基本情報入力シート!Y125="","",基本情報入力シート!Y125)</f>
        <v/>
      </c>
      <c r="R111" s="702"/>
      <c r="S111" s="709"/>
      <c r="T111" s="721"/>
      <c r="U111" s="721"/>
      <c r="V111" s="721"/>
      <c r="W111" s="702"/>
      <c r="X111" s="709"/>
      <c r="Y111" s="721"/>
      <c r="Z111" s="721"/>
      <c r="AA111" s="721"/>
      <c r="AB111" s="721"/>
      <c r="AC111" s="721"/>
      <c r="AD111" s="721"/>
      <c r="AE111" s="779"/>
      <c r="AF111" s="779"/>
      <c r="AG111" s="789"/>
      <c r="AH111" s="796"/>
      <c r="AI111" s="709"/>
      <c r="AJ111" s="721"/>
      <c r="AK111" s="721"/>
      <c r="AL111" s="721"/>
    </row>
    <row r="112" spans="1:38" ht="27.75" customHeight="1">
      <c r="A112" s="616">
        <f t="shared" si="2"/>
        <v>94</v>
      </c>
      <c r="B112" s="630" t="str">
        <f>IF(基本情報入力シート!C126="","",基本情報入力シート!C126)</f>
        <v/>
      </c>
      <c r="C112" s="643" t="str">
        <f>IF(基本情報入力シート!D126="","",基本情報入力シート!D126)</f>
        <v/>
      </c>
      <c r="D112" s="648" t="str">
        <f>IF(基本情報入力シート!E126="","",基本情報入力シート!E126)</f>
        <v/>
      </c>
      <c r="E112" s="651" t="str">
        <f>IF(基本情報入力シート!F126="","",基本情報入力シート!F126)</f>
        <v/>
      </c>
      <c r="F112" s="651" t="str">
        <f>IF(基本情報入力シート!G126="","",基本情報入力シート!G126)</f>
        <v/>
      </c>
      <c r="G112" s="651" t="str">
        <f>IF(基本情報入力シート!H126="","",基本情報入力シート!H126)</f>
        <v/>
      </c>
      <c r="H112" s="651" t="str">
        <f>IF(基本情報入力シート!I126="","",基本情報入力シート!I126)</f>
        <v/>
      </c>
      <c r="I112" s="651" t="str">
        <f>IF(基本情報入力シート!J126="","",基本情報入力シート!J126)</f>
        <v/>
      </c>
      <c r="J112" s="651" t="str">
        <f>IF(基本情報入力シート!K126="","",基本情報入力シート!K126)</f>
        <v/>
      </c>
      <c r="K112" s="656" t="str">
        <f>IF(基本情報入力シート!L126="","",基本情報入力シート!L126)</f>
        <v/>
      </c>
      <c r="L112" s="662" t="s">
        <v>331</v>
      </c>
      <c r="M112" s="666" t="str">
        <f>IF(基本情報入力シート!M126="","",基本情報入力シート!M126)</f>
        <v/>
      </c>
      <c r="N112" s="667" t="str">
        <f>IF(基本情報入力シート!R126="","",基本情報入力シート!R126)</f>
        <v/>
      </c>
      <c r="O112" s="667" t="str">
        <f>IF(基本情報入力シート!W126="","",基本情報入力シート!W126)</f>
        <v/>
      </c>
      <c r="P112" s="681" t="str">
        <f>IF(基本情報入力シート!X126="","",基本情報入力シート!X126)</f>
        <v/>
      </c>
      <c r="Q112" s="681" t="str">
        <f>IF(基本情報入力シート!Y126="","",基本情報入力シート!Y126)</f>
        <v/>
      </c>
      <c r="R112" s="702"/>
      <c r="S112" s="709"/>
      <c r="T112" s="721"/>
      <c r="U112" s="721"/>
      <c r="V112" s="721"/>
      <c r="W112" s="702"/>
      <c r="X112" s="709"/>
      <c r="Y112" s="721"/>
      <c r="Z112" s="721"/>
      <c r="AA112" s="721"/>
      <c r="AB112" s="721"/>
      <c r="AC112" s="721"/>
      <c r="AD112" s="721"/>
      <c r="AE112" s="779"/>
      <c r="AF112" s="779"/>
      <c r="AG112" s="789"/>
      <c r="AH112" s="796"/>
      <c r="AI112" s="709"/>
      <c r="AJ112" s="721"/>
      <c r="AK112" s="721"/>
      <c r="AL112" s="721"/>
    </row>
    <row r="113" spans="1:38" ht="27.75" customHeight="1">
      <c r="A113" s="616">
        <f t="shared" si="2"/>
        <v>95</v>
      </c>
      <c r="B113" s="630" t="str">
        <f>IF(基本情報入力シート!C127="","",基本情報入力シート!C127)</f>
        <v/>
      </c>
      <c r="C113" s="643" t="str">
        <f>IF(基本情報入力シート!D127="","",基本情報入力シート!D127)</f>
        <v/>
      </c>
      <c r="D113" s="648" t="str">
        <f>IF(基本情報入力シート!E127="","",基本情報入力シート!E127)</f>
        <v/>
      </c>
      <c r="E113" s="651" t="str">
        <f>IF(基本情報入力シート!F127="","",基本情報入力シート!F127)</f>
        <v/>
      </c>
      <c r="F113" s="651" t="str">
        <f>IF(基本情報入力シート!G127="","",基本情報入力シート!G127)</f>
        <v/>
      </c>
      <c r="G113" s="651" t="str">
        <f>IF(基本情報入力シート!H127="","",基本情報入力シート!H127)</f>
        <v/>
      </c>
      <c r="H113" s="651" t="str">
        <f>IF(基本情報入力シート!I127="","",基本情報入力シート!I127)</f>
        <v/>
      </c>
      <c r="I113" s="651" t="str">
        <f>IF(基本情報入力シート!J127="","",基本情報入力シート!J127)</f>
        <v/>
      </c>
      <c r="J113" s="651" t="str">
        <f>IF(基本情報入力シート!K127="","",基本情報入力シート!K127)</f>
        <v/>
      </c>
      <c r="K113" s="656" t="str">
        <f>IF(基本情報入力シート!L127="","",基本情報入力シート!L127)</f>
        <v/>
      </c>
      <c r="L113" s="662" t="s">
        <v>332</v>
      </c>
      <c r="M113" s="666" t="str">
        <f>IF(基本情報入力シート!M127="","",基本情報入力シート!M127)</f>
        <v/>
      </c>
      <c r="N113" s="667" t="str">
        <f>IF(基本情報入力シート!R127="","",基本情報入力シート!R127)</f>
        <v/>
      </c>
      <c r="O113" s="667" t="str">
        <f>IF(基本情報入力シート!W127="","",基本情報入力シート!W127)</f>
        <v/>
      </c>
      <c r="P113" s="681" t="str">
        <f>IF(基本情報入力シート!X127="","",基本情報入力シート!X127)</f>
        <v/>
      </c>
      <c r="Q113" s="681" t="str">
        <f>IF(基本情報入力シート!Y127="","",基本情報入力シート!Y127)</f>
        <v/>
      </c>
      <c r="R113" s="702"/>
      <c r="S113" s="709"/>
      <c r="T113" s="721"/>
      <c r="U113" s="721"/>
      <c r="V113" s="721"/>
      <c r="W113" s="702"/>
      <c r="X113" s="709"/>
      <c r="Y113" s="721"/>
      <c r="Z113" s="721"/>
      <c r="AA113" s="721"/>
      <c r="AB113" s="721"/>
      <c r="AC113" s="721"/>
      <c r="AD113" s="721"/>
      <c r="AE113" s="779"/>
      <c r="AF113" s="779"/>
      <c r="AG113" s="789"/>
      <c r="AH113" s="796"/>
      <c r="AI113" s="709"/>
      <c r="AJ113" s="721"/>
      <c r="AK113" s="721"/>
      <c r="AL113" s="721"/>
    </row>
    <row r="114" spans="1:38" ht="27.75" customHeight="1">
      <c r="A114" s="616">
        <f t="shared" si="2"/>
        <v>96</v>
      </c>
      <c r="B114" s="630" t="str">
        <f>IF(基本情報入力シート!C128="","",基本情報入力シート!C128)</f>
        <v/>
      </c>
      <c r="C114" s="643" t="str">
        <f>IF(基本情報入力シート!D128="","",基本情報入力シート!D128)</f>
        <v/>
      </c>
      <c r="D114" s="648" t="str">
        <f>IF(基本情報入力シート!E128="","",基本情報入力シート!E128)</f>
        <v/>
      </c>
      <c r="E114" s="651" t="str">
        <f>IF(基本情報入力シート!F128="","",基本情報入力シート!F128)</f>
        <v/>
      </c>
      <c r="F114" s="651" t="str">
        <f>IF(基本情報入力シート!G128="","",基本情報入力シート!G128)</f>
        <v/>
      </c>
      <c r="G114" s="651" t="str">
        <f>IF(基本情報入力シート!H128="","",基本情報入力シート!H128)</f>
        <v/>
      </c>
      <c r="H114" s="651" t="str">
        <f>IF(基本情報入力シート!I128="","",基本情報入力シート!I128)</f>
        <v/>
      </c>
      <c r="I114" s="651" t="str">
        <f>IF(基本情報入力シート!J128="","",基本情報入力シート!J128)</f>
        <v/>
      </c>
      <c r="J114" s="651" t="str">
        <f>IF(基本情報入力シート!K128="","",基本情報入力シート!K128)</f>
        <v/>
      </c>
      <c r="K114" s="656" t="str">
        <f>IF(基本情報入力シート!L128="","",基本情報入力シート!L128)</f>
        <v/>
      </c>
      <c r="L114" s="662" t="s">
        <v>205</v>
      </c>
      <c r="M114" s="666" t="str">
        <f>IF(基本情報入力シート!M128="","",基本情報入力シート!M128)</f>
        <v/>
      </c>
      <c r="N114" s="667" t="str">
        <f>IF(基本情報入力シート!R128="","",基本情報入力シート!R128)</f>
        <v/>
      </c>
      <c r="O114" s="667" t="str">
        <f>IF(基本情報入力シート!W128="","",基本情報入力シート!W128)</f>
        <v/>
      </c>
      <c r="P114" s="681" t="str">
        <f>IF(基本情報入力シート!X128="","",基本情報入力シート!X128)</f>
        <v/>
      </c>
      <c r="Q114" s="681" t="str">
        <f>IF(基本情報入力シート!Y128="","",基本情報入力シート!Y128)</f>
        <v/>
      </c>
      <c r="R114" s="702"/>
      <c r="S114" s="709"/>
      <c r="T114" s="721"/>
      <c r="U114" s="721"/>
      <c r="V114" s="721"/>
      <c r="W114" s="702"/>
      <c r="X114" s="709"/>
      <c r="Y114" s="721"/>
      <c r="Z114" s="721"/>
      <c r="AA114" s="721"/>
      <c r="AB114" s="721"/>
      <c r="AC114" s="721"/>
      <c r="AD114" s="721"/>
      <c r="AE114" s="779"/>
      <c r="AF114" s="779"/>
      <c r="AG114" s="789"/>
      <c r="AH114" s="796"/>
      <c r="AI114" s="709"/>
      <c r="AJ114" s="721"/>
      <c r="AK114" s="721"/>
      <c r="AL114" s="721"/>
    </row>
    <row r="115" spans="1:38" ht="27.75" customHeight="1">
      <c r="A115" s="616">
        <f t="shared" si="2"/>
        <v>97</v>
      </c>
      <c r="B115" s="630" t="str">
        <f>IF(基本情報入力シート!C129="","",基本情報入力シート!C129)</f>
        <v/>
      </c>
      <c r="C115" s="643" t="str">
        <f>IF(基本情報入力シート!D129="","",基本情報入力シート!D129)</f>
        <v/>
      </c>
      <c r="D115" s="648" t="str">
        <f>IF(基本情報入力シート!E129="","",基本情報入力シート!E129)</f>
        <v/>
      </c>
      <c r="E115" s="651" t="str">
        <f>IF(基本情報入力シート!F129="","",基本情報入力シート!F129)</f>
        <v/>
      </c>
      <c r="F115" s="651" t="str">
        <f>IF(基本情報入力シート!G129="","",基本情報入力シート!G129)</f>
        <v/>
      </c>
      <c r="G115" s="651" t="str">
        <f>IF(基本情報入力シート!H129="","",基本情報入力シート!H129)</f>
        <v/>
      </c>
      <c r="H115" s="651" t="str">
        <f>IF(基本情報入力シート!I129="","",基本情報入力シート!I129)</f>
        <v/>
      </c>
      <c r="I115" s="651" t="str">
        <f>IF(基本情報入力シート!J129="","",基本情報入力シート!J129)</f>
        <v/>
      </c>
      <c r="J115" s="651" t="str">
        <f>IF(基本情報入力シート!K129="","",基本情報入力シート!K129)</f>
        <v/>
      </c>
      <c r="K115" s="656" t="str">
        <f>IF(基本情報入力シート!L129="","",基本情報入力シート!L129)</f>
        <v/>
      </c>
      <c r="L115" s="662" t="s">
        <v>295</v>
      </c>
      <c r="M115" s="666" t="str">
        <f>IF(基本情報入力シート!M129="","",基本情報入力シート!M129)</f>
        <v/>
      </c>
      <c r="N115" s="667" t="str">
        <f>IF(基本情報入力シート!R129="","",基本情報入力シート!R129)</f>
        <v/>
      </c>
      <c r="O115" s="667" t="str">
        <f>IF(基本情報入力シート!W129="","",基本情報入力シート!W129)</f>
        <v/>
      </c>
      <c r="P115" s="681" t="str">
        <f>IF(基本情報入力シート!X129="","",基本情報入力シート!X129)</f>
        <v/>
      </c>
      <c r="Q115" s="681" t="str">
        <f>IF(基本情報入力シート!Y129="","",基本情報入力シート!Y129)</f>
        <v/>
      </c>
      <c r="R115" s="702"/>
      <c r="S115" s="709"/>
      <c r="T115" s="721"/>
      <c r="U115" s="721"/>
      <c r="V115" s="721"/>
      <c r="W115" s="702"/>
      <c r="X115" s="709"/>
      <c r="Y115" s="721"/>
      <c r="Z115" s="721"/>
      <c r="AA115" s="721"/>
      <c r="AB115" s="721"/>
      <c r="AC115" s="721"/>
      <c r="AD115" s="721"/>
      <c r="AE115" s="779"/>
      <c r="AF115" s="779"/>
      <c r="AG115" s="789"/>
      <c r="AH115" s="796"/>
      <c r="AI115" s="709"/>
      <c r="AJ115" s="721"/>
      <c r="AK115" s="721"/>
      <c r="AL115" s="721"/>
    </row>
    <row r="116" spans="1:38" ht="27.75" customHeight="1">
      <c r="A116" s="616">
        <f t="shared" si="2"/>
        <v>98</v>
      </c>
      <c r="B116" s="630" t="str">
        <f>IF(基本情報入力シート!C130="","",基本情報入力シート!C130)</f>
        <v/>
      </c>
      <c r="C116" s="643" t="str">
        <f>IF(基本情報入力シート!D130="","",基本情報入力シート!D130)</f>
        <v/>
      </c>
      <c r="D116" s="648" t="str">
        <f>IF(基本情報入力シート!E130="","",基本情報入力シート!E130)</f>
        <v/>
      </c>
      <c r="E116" s="651" t="str">
        <f>IF(基本情報入力シート!F130="","",基本情報入力シート!F130)</f>
        <v/>
      </c>
      <c r="F116" s="651" t="str">
        <f>IF(基本情報入力シート!G130="","",基本情報入力シート!G130)</f>
        <v/>
      </c>
      <c r="G116" s="651" t="str">
        <f>IF(基本情報入力シート!H130="","",基本情報入力シート!H130)</f>
        <v/>
      </c>
      <c r="H116" s="651" t="str">
        <f>IF(基本情報入力シート!I130="","",基本情報入力シート!I130)</f>
        <v/>
      </c>
      <c r="I116" s="651" t="str">
        <f>IF(基本情報入力シート!J130="","",基本情報入力シート!J130)</f>
        <v/>
      </c>
      <c r="J116" s="651" t="str">
        <f>IF(基本情報入力シート!K130="","",基本情報入力シート!K130)</f>
        <v/>
      </c>
      <c r="K116" s="656" t="str">
        <f>IF(基本情報入力シート!L130="","",基本情報入力シート!L130)</f>
        <v/>
      </c>
      <c r="L116" s="662" t="s">
        <v>334</v>
      </c>
      <c r="M116" s="666" t="str">
        <f>IF(基本情報入力シート!M130="","",基本情報入力シート!M130)</f>
        <v/>
      </c>
      <c r="N116" s="667" t="str">
        <f>IF(基本情報入力シート!R130="","",基本情報入力シート!R130)</f>
        <v/>
      </c>
      <c r="O116" s="667" t="str">
        <f>IF(基本情報入力シート!W130="","",基本情報入力シート!W130)</f>
        <v/>
      </c>
      <c r="P116" s="681" t="str">
        <f>IF(基本情報入力シート!X130="","",基本情報入力シート!X130)</f>
        <v/>
      </c>
      <c r="Q116" s="681" t="str">
        <f>IF(基本情報入力シート!Y130="","",基本情報入力シート!Y130)</f>
        <v/>
      </c>
      <c r="R116" s="702"/>
      <c r="S116" s="709"/>
      <c r="T116" s="721"/>
      <c r="U116" s="721"/>
      <c r="V116" s="721"/>
      <c r="W116" s="702"/>
      <c r="X116" s="709"/>
      <c r="Y116" s="721"/>
      <c r="Z116" s="721"/>
      <c r="AA116" s="721"/>
      <c r="AB116" s="721"/>
      <c r="AC116" s="721"/>
      <c r="AD116" s="721"/>
      <c r="AE116" s="779"/>
      <c r="AF116" s="779"/>
      <c r="AG116" s="789"/>
      <c r="AH116" s="796"/>
      <c r="AI116" s="709"/>
      <c r="AJ116" s="721"/>
      <c r="AK116" s="721"/>
      <c r="AL116" s="721"/>
    </row>
    <row r="117" spans="1:38" ht="27.75" customHeight="1">
      <c r="A117" s="616">
        <f t="shared" si="2"/>
        <v>99</v>
      </c>
      <c r="B117" s="630" t="str">
        <f>IF(基本情報入力シート!C131="","",基本情報入力シート!C131)</f>
        <v/>
      </c>
      <c r="C117" s="643" t="str">
        <f>IF(基本情報入力シート!D131="","",基本情報入力シート!D131)</f>
        <v/>
      </c>
      <c r="D117" s="648" t="str">
        <f>IF(基本情報入力シート!E131="","",基本情報入力シート!E131)</f>
        <v/>
      </c>
      <c r="E117" s="651" t="str">
        <f>IF(基本情報入力シート!F131="","",基本情報入力シート!F131)</f>
        <v/>
      </c>
      <c r="F117" s="651" t="str">
        <f>IF(基本情報入力シート!G131="","",基本情報入力シート!G131)</f>
        <v/>
      </c>
      <c r="G117" s="651" t="str">
        <f>IF(基本情報入力シート!H131="","",基本情報入力シート!H131)</f>
        <v/>
      </c>
      <c r="H117" s="651" t="str">
        <f>IF(基本情報入力シート!I131="","",基本情報入力シート!I131)</f>
        <v/>
      </c>
      <c r="I117" s="651" t="str">
        <f>IF(基本情報入力シート!J131="","",基本情報入力シート!J131)</f>
        <v/>
      </c>
      <c r="J117" s="651" t="str">
        <f>IF(基本情報入力シート!K131="","",基本情報入力シート!K131)</f>
        <v/>
      </c>
      <c r="K117" s="656" t="str">
        <f>IF(基本情報入力シート!L131="","",基本情報入力シート!L131)</f>
        <v/>
      </c>
      <c r="L117" s="662" t="s">
        <v>335</v>
      </c>
      <c r="M117" s="666" t="str">
        <f>IF(基本情報入力シート!M131="","",基本情報入力シート!M131)</f>
        <v/>
      </c>
      <c r="N117" s="667" t="str">
        <f>IF(基本情報入力シート!R131="","",基本情報入力シート!R131)</f>
        <v/>
      </c>
      <c r="O117" s="667" t="str">
        <f>IF(基本情報入力シート!W131="","",基本情報入力シート!W131)</f>
        <v/>
      </c>
      <c r="P117" s="681" t="str">
        <f>IF(基本情報入力シート!X131="","",基本情報入力シート!X131)</f>
        <v/>
      </c>
      <c r="Q117" s="681" t="str">
        <f>IF(基本情報入力シート!Y131="","",基本情報入力シート!Y131)</f>
        <v/>
      </c>
      <c r="R117" s="702"/>
      <c r="S117" s="709"/>
      <c r="T117" s="721"/>
      <c r="U117" s="721"/>
      <c r="V117" s="721"/>
      <c r="W117" s="702"/>
      <c r="X117" s="709"/>
      <c r="Y117" s="721"/>
      <c r="Z117" s="721"/>
      <c r="AA117" s="721"/>
      <c r="AB117" s="721"/>
      <c r="AC117" s="721"/>
      <c r="AD117" s="721"/>
      <c r="AE117" s="779"/>
      <c r="AF117" s="779"/>
      <c r="AG117" s="789"/>
      <c r="AH117" s="796"/>
      <c r="AI117" s="709"/>
      <c r="AJ117" s="721"/>
      <c r="AK117" s="721"/>
      <c r="AL117" s="721"/>
    </row>
    <row r="118" spans="1:38" ht="27.75" customHeight="1">
      <c r="A118" s="616">
        <f t="shared" si="2"/>
        <v>100</v>
      </c>
      <c r="B118" s="630" t="str">
        <f>IF(基本情報入力シート!C132="","",基本情報入力シート!C132)</f>
        <v/>
      </c>
      <c r="C118" s="643" t="str">
        <f>IF(基本情報入力シート!D132="","",基本情報入力シート!D132)</f>
        <v/>
      </c>
      <c r="D118" s="648" t="str">
        <f>IF(基本情報入力シート!E132="","",基本情報入力シート!E132)</f>
        <v/>
      </c>
      <c r="E118" s="652" t="str">
        <f>IF(基本情報入力シート!F132="","",基本情報入力シート!F132)</f>
        <v/>
      </c>
      <c r="F118" s="652" t="str">
        <f>IF(基本情報入力シート!G132="","",基本情報入力シート!G132)</f>
        <v/>
      </c>
      <c r="G118" s="652" t="str">
        <f>IF(基本情報入力シート!H132="","",基本情報入力シート!H132)</f>
        <v/>
      </c>
      <c r="H118" s="652" t="str">
        <f>IF(基本情報入力シート!I132="","",基本情報入力シート!I132)</f>
        <v/>
      </c>
      <c r="I118" s="652" t="str">
        <f>IF(基本情報入力シート!J132="","",基本情報入力シート!J132)</f>
        <v/>
      </c>
      <c r="J118" s="652" t="str">
        <f>IF(基本情報入力シート!K132="","",基本情報入力シート!K132)</f>
        <v/>
      </c>
      <c r="K118" s="657" t="str">
        <f>IF(基本情報入力シート!L132="","",基本情報入力シート!L132)</f>
        <v/>
      </c>
      <c r="L118" s="662" t="s">
        <v>126</v>
      </c>
      <c r="M118" s="667" t="str">
        <f>IF(基本情報入力シート!M132="","",基本情報入力シート!M132)</f>
        <v/>
      </c>
      <c r="N118" s="667" t="str">
        <f>IF(基本情報入力シート!R132="","",基本情報入力シート!R132)</f>
        <v/>
      </c>
      <c r="O118" s="667" t="str">
        <f>IF(基本情報入力シート!W132="","",基本情報入力シート!W132)</f>
        <v/>
      </c>
      <c r="P118" s="682" t="str">
        <f>IF(基本情報入力シート!X132="","",基本情報入力シート!X132)</f>
        <v/>
      </c>
      <c r="Q118" s="682" t="str">
        <f>IF(基本情報入力シート!Y132="","",基本情報入力シート!Y132)</f>
        <v/>
      </c>
      <c r="R118" s="703"/>
      <c r="S118" s="710"/>
      <c r="T118" s="722"/>
      <c r="U118" s="722"/>
      <c r="V118" s="722"/>
      <c r="W118" s="703"/>
      <c r="X118" s="710"/>
      <c r="Y118" s="722"/>
      <c r="Z118" s="722"/>
      <c r="AA118" s="722"/>
      <c r="AB118" s="722"/>
      <c r="AC118" s="722"/>
      <c r="AD118" s="722"/>
      <c r="AE118" s="780"/>
      <c r="AF118" s="780"/>
      <c r="AG118" s="790"/>
      <c r="AH118" s="797"/>
      <c r="AI118" s="710"/>
      <c r="AJ118" s="722"/>
      <c r="AK118" s="722"/>
      <c r="AL118" s="722"/>
    </row>
    <row r="119" spans="1:38">
      <c r="A119" s="617"/>
      <c r="B119" s="631"/>
      <c r="C119" s="644"/>
      <c r="D119" s="644"/>
      <c r="E119" s="644"/>
      <c r="F119" s="644"/>
      <c r="G119" s="644"/>
      <c r="H119" s="644"/>
      <c r="I119" s="644"/>
      <c r="J119" s="644"/>
      <c r="K119" s="644"/>
      <c r="L119" s="644"/>
      <c r="M119" s="644"/>
      <c r="N119" s="644"/>
      <c r="O119" s="644"/>
      <c r="Q119" s="692"/>
      <c r="R119" s="692"/>
      <c r="S119" s="586"/>
      <c r="T119" s="586"/>
      <c r="U119" s="586"/>
      <c r="V119" s="736"/>
      <c r="W119" s="746"/>
      <c r="X119" s="753"/>
      <c r="Y119" s="753"/>
      <c r="Z119" s="753"/>
      <c r="AA119" s="753"/>
      <c r="AB119" s="769"/>
      <c r="AC119" s="769"/>
      <c r="AD119" s="753"/>
      <c r="AE119" s="781"/>
      <c r="AF119" s="781"/>
      <c r="AG119" s="753"/>
      <c r="AH119" s="753"/>
    </row>
    <row r="120" spans="1:38">
      <c r="A120" s="618"/>
      <c r="C120" s="618"/>
      <c r="D120" s="618"/>
      <c r="E120" s="618"/>
      <c r="F120" s="618"/>
      <c r="G120" s="618"/>
      <c r="H120" s="618"/>
      <c r="I120" s="618"/>
      <c r="J120" s="618"/>
      <c r="K120" s="618"/>
      <c r="L120" s="618"/>
      <c r="M120" s="618"/>
      <c r="N120" s="618"/>
      <c r="O120" s="618"/>
      <c r="P120" s="618"/>
      <c r="Q120" s="618"/>
      <c r="R120" s="618"/>
      <c r="S120" s="618"/>
      <c r="T120" s="618"/>
      <c r="U120" s="618"/>
      <c r="V120" s="618"/>
      <c r="W120" s="618"/>
      <c r="X120" s="618"/>
      <c r="Y120" s="618"/>
      <c r="Z120" s="618"/>
      <c r="AA120" s="618"/>
      <c r="AB120" s="618"/>
      <c r="AC120" s="618"/>
      <c r="AD120" s="618"/>
      <c r="AE120" s="618"/>
      <c r="AF120" s="618"/>
      <c r="AG120" s="618"/>
    </row>
    <row r="121" spans="1:38">
      <c r="A121" s="618"/>
      <c r="C121" s="618"/>
      <c r="D121" s="618"/>
      <c r="E121" s="618"/>
      <c r="F121" s="618"/>
      <c r="G121" s="618"/>
      <c r="H121" s="618"/>
      <c r="I121" s="618"/>
      <c r="J121" s="618"/>
      <c r="K121" s="618"/>
      <c r="L121" s="618"/>
      <c r="M121" s="618"/>
      <c r="N121" s="618"/>
      <c r="O121" s="618"/>
      <c r="P121" s="618"/>
      <c r="Q121" s="618"/>
      <c r="R121" s="618"/>
      <c r="S121" s="618"/>
      <c r="T121" s="618"/>
      <c r="U121" s="618"/>
      <c r="V121" s="618"/>
      <c r="W121" s="618"/>
      <c r="X121" s="618"/>
      <c r="Y121" s="618"/>
      <c r="Z121" s="618"/>
      <c r="AA121" s="618"/>
      <c r="AB121" s="618"/>
      <c r="AC121" s="618"/>
      <c r="AD121" s="618"/>
      <c r="AE121" s="618"/>
      <c r="AF121" s="618"/>
      <c r="AG121" s="618"/>
    </row>
    <row r="122" spans="1:38">
      <c r="A122" s="618"/>
      <c r="C122" s="632"/>
      <c r="D122" s="632"/>
      <c r="E122" s="632"/>
      <c r="F122" s="632"/>
      <c r="G122" s="632"/>
      <c r="H122" s="632"/>
      <c r="I122" s="632"/>
      <c r="J122" s="632"/>
      <c r="K122" s="632"/>
      <c r="L122" s="632"/>
      <c r="M122" s="632"/>
      <c r="N122" s="632"/>
      <c r="O122" s="632"/>
      <c r="P122" s="632"/>
      <c r="Q122" s="618"/>
      <c r="R122" s="618"/>
      <c r="S122" s="618"/>
      <c r="T122" s="618"/>
      <c r="U122" s="618"/>
      <c r="V122" s="618"/>
      <c r="W122" s="618"/>
      <c r="X122" s="618"/>
      <c r="Y122" s="618"/>
      <c r="Z122" s="618"/>
      <c r="AA122" s="618"/>
      <c r="AB122" s="618"/>
      <c r="AC122" s="618"/>
      <c r="AD122" s="618"/>
      <c r="AE122" s="618"/>
      <c r="AF122" s="618"/>
      <c r="AG122" s="618"/>
    </row>
    <row r="123" spans="1:38">
      <c r="A123" s="618"/>
      <c r="B123" s="632"/>
      <c r="C123" s="618"/>
      <c r="D123" s="618"/>
      <c r="E123" s="618"/>
      <c r="F123" s="618"/>
      <c r="G123" s="618"/>
      <c r="H123" s="618"/>
      <c r="I123" s="618"/>
      <c r="J123" s="618"/>
      <c r="K123" s="618"/>
      <c r="L123" s="618"/>
      <c r="M123" s="618"/>
      <c r="N123" s="618"/>
      <c r="O123" s="618"/>
      <c r="P123" s="618"/>
      <c r="Q123" s="618"/>
      <c r="R123" s="618"/>
      <c r="S123" s="618"/>
      <c r="T123" s="618"/>
      <c r="U123" s="618"/>
      <c r="V123" s="618"/>
      <c r="W123" s="618"/>
      <c r="X123" s="618"/>
      <c r="Y123" s="618"/>
      <c r="Z123" s="618"/>
      <c r="AA123" s="618"/>
      <c r="AB123" s="618"/>
      <c r="AC123" s="618"/>
      <c r="AD123" s="618"/>
      <c r="AE123" s="618"/>
      <c r="AF123" s="618"/>
      <c r="AG123" s="618"/>
    </row>
  </sheetData>
  <mergeCells count="49">
    <mergeCell ref="A3:C3"/>
    <mergeCell ref="D3:P3"/>
    <mergeCell ref="R5:T5"/>
    <mergeCell ref="Y5:AA5"/>
    <mergeCell ref="AB5:AD5"/>
    <mergeCell ref="V7:W7"/>
    <mergeCell ref="V8:W8"/>
    <mergeCell ref="B9:P9"/>
    <mergeCell ref="V9:AF9"/>
    <mergeCell ref="B11:AD11"/>
    <mergeCell ref="AI13:AL13"/>
    <mergeCell ref="N14:O14"/>
    <mergeCell ref="T15:U15"/>
    <mergeCell ref="Y15:AA15"/>
    <mergeCell ref="AJ15:AL15"/>
    <mergeCell ref="B18:Q18"/>
    <mergeCell ref="B5:P6"/>
    <mergeCell ref="Q5:Q6"/>
    <mergeCell ref="V5:W6"/>
    <mergeCell ref="X5:X6"/>
    <mergeCell ref="AE5:AE6"/>
    <mergeCell ref="A13:A16"/>
    <mergeCell ref="B13:K17"/>
    <mergeCell ref="M13:M17"/>
    <mergeCell ref="P13:P17"/>
    <mergeCell ref="Q13:Q17"/>
    <mergeCell ref="R14:R17"/>
    <mergeCell ref="S14:S17"/>
    <mergeCell ref="V14:V17"/>
    <mergeCell ref="W14:W17"/>
    <mergeCell ref="X14:X17"/>
    <mergeCell ref="AB14:AD15"/>
    <mergeCell ref="AE14:AG15"/>
    <mergeCell ref="AH14:AH17"/>
    <mergeCell ref="AI14:AI17"/>
    <mergeCell ref="T16:T17"/>
    <mergeCell ref="U16:U17"/>
    <mergeCell ref="Y16:Y17"/>
    <mergeCell ref="Z16:Z17"/>
    <mergeCell ref="AA16:AA17"/>
    <mergeCell ref="AB16:AB17"/>
    <mergeCell ref="AC16:AC17"/>
    <mergeCell ref="AD16:AD17"/>
    <mergeCell ref="AE16:AE17"/>
    <mergeCell ref="AF16:AF17"/>
    <mergeCell ref="AG16:AG17"/>
    <mergeCell ref="AJ16:AJ17"/>
    <mergeCell ref="AK16:AK17"/>
    <mergeCell ref="AL16:AL17"/>
  </mergeCells>
  <phoneticPr fontId="3"/>
  <dataValidations count="3">
    <dataValidation type="list" allowBlank="1" showDropDown="0" showInputMessage="1" showErrorMessage="1" sqref="W19:W118">
      <formula1>"特定Ⅰ,特定Ⅱ"</formula1>
    </dataValidation>
    <dataValidation type="list" allowBlank="1" showDropDown="0" showInputMessage="1" showErrorMessage="1" sqref="R19:R118">
      <formula1>"加算Ⅰ,加算Ⅱ,加算Ⅲ"</formula1>
    </dataValidation>
    <dataValidation imeMode="halfAlpha" allowBlank="1" showDropDown="0" showInputMessage="1" showErrorMessage="1" sqref="B19:D118"/>
  </dataValidations>
  <printOptions horizontalCentered="1"/>
  <pageMargins left="0.51181102362204722" right="0.51181102362204722" top="0.74803149606299213" bottom="0.74803149606299213" header="0.31496062992125984" footer="0.31496062992125984"/>
  <pageSetup paperSize="8" scale="63" fitToWidth="1" fitToHeight="0" orientation="landscape" usePrinterDefaults="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B121"/>
  <sheetViews>
    <sheetView view="pageBreakPreview" zoomScale="90" zoomScaleNormal="120" zoomScaleSheetLayoutView="90" workbookViewId="0">
      <selection activeCell="Q20" sqref="Q20"/>
    </sheetView>
  </sheetViews>
  <sheetFormatPr defaultColWidth="9" defaultRowHeight="13.5"/>
  <cols>
    <col min="1" max="1" width="4" style="124" customWidth="1"/>
    <col min="2" max="4" width="2" style="124" customWidth="1"/>
    <col min="5" max="5" width="1.875" style="124" customWidth="1"/>
    <col min="6" max="9" width="2" style="124" customWidth="1"/>
    <col min="10" max="10" width="2.125" style="124" customWidth="1"/>
    <col min="11" max="11" width="2" style="124" customWidth="1"/>
    <col min="12" max="12" width="2" style="124" hidden="1" customWidth="1"/>
    <col min="13" max="14" width="7.5" style="124" bestFit="1" customWidth="1"/>
    <col min="15" max="15" width="8.75" style="124" customWidth="1"/>
    <col min="16" max="17" width="18.75" style="124" customWidth="1"/>
    <col min="18" max="21" width="16.25" style="124" customWidth="1"/>
    <col min="22" max="23" width="10.625" style="124" customWidth="1"/>
    <col min="24" max="25" width="10.75" style="124" customWidth="1"/>
    <col min="26" max="26" width="15" style="124" customWidth="1"/>
    <col min="27" max="27" width="3.625" style="124" customWidth="1"/>
    <col min="28" max="28" width="12.375" style="124" customWidth="1"/>
    <col min="29" max="16384" width="9" style="124"/>
  </cols>
  <sheetData>
    <row r="1" spans="1:28">
      <c r="A1" s="607" t="s">
        <v>367</v>
      </c>
      <c r="B1" s="607"/>
      <c r="C1" s="608"/>
      <c r="D1" s="608"/>
      <c r="E1" s="608"/>
      <c r="F1" s="608"/>
      <c r="G1" s="608"/>
      <c r="H1" s="608"/>
      <c r="I1" s="608" t="s">
        <v>390</v>
      </c>
      <c r="J1" s="608"/>
      <c r="K1" s="608"/>
      <c r="L1" s="608"/>
      <c r="M1" s="608"/>
      <c r="N1" s="608"/>
      <c r="O1" s="608"/>
      <c r="P1" s="608"/>
      <c r="Q1" s="608"/>
      <c r="R1" s="608"/>
      <c r="S1" s="608"/>
      <c r="T1" s="608"/>
      <c r="U1" s="608"/>
      <c r="V1" s="608"/>
      <c r="W1" s="608"/>
      <c r="X1" s="608"/>
      <c r="Y1" s="608"/>
      <c r="Z1" s="608"/>
      <c r="AA1" s="608"/>
    </row>
    <row r="2" spans="1:28" ht="6.75" customHeight="1">
      <c r="A2" s="608"/>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row>
    <row r="3" spans="1:28" ht="15" customHeight="1">
      <c r="A3" s="609" t="s">
        <v>21</v>
      </c>
      <c r="B3" s="609"/>
      <c r="C3" s="633"/>
      <c r="D3" s="645" t="str">
        <f>IF(基本情報入力シート!M16="","",基本情報入力シート!M16)</f>
        <v/>
      </c>
      <c r="E3" s="649"/>
      <c r="F3" s="649"/>
      <c r="G3" s="649"/>
      <c r="H3" s="649"/>
      <c r="I3" s="649"/>
      <c r="J3" s="649"/>
      <c r="K3" s="649"/>
      <c r="L3" s="649"/>
      <c r="M3" s="649"/>
      <c r="N3" s="649"/>
      <c r="O3" s="649"/>
      <c r="P3" s="676"/>
      <c r="Q3" s="608"/>
      <c r="R3" s="818" t="s">
        <v>378</v>
      </c>
      <c r="S3" s="822" t="s">
        <v>398</v>
      </c>
      <c r="T3" s="822"/>
      <c r="U3" s="822"/>
      <c r="V3" s="822"/>
      <c r="W3" s="822"/>
      <c r="X3" s="822"/>
      <c r="Y3" s="822"/>
      <c r="Z3" s="608"/>
      <c r="AA3" s="608"/>
    </row>
    <row r="4" spans="1:28" ht="15" customHeight="1">
      <c r="A4" s="610"/>
      <c r="B4" s="610"/>
      <c r="C4" s="610"/>
      <c r="D4" s="646"/>
      <c r="E4" s="646"/>
      <c r="F4" s="646"/>
      <c r="G4" s="646"/>
      <c r="H4" s="646"/>
      <c r="I4" s="646"/>
      <c r="J4" s="646"/>
      <c r="K4" s="646"/>
      <c r="L4" s="646"/>
      <c r="M4" s="646"/>
      <c r="N4" s="646"/>
      <c r="O4" s="646"/>
      <c r="P4" s="608"/>
      <c r="Q4" s="608"/>
      <c r="R4" s="608"/>
      <c r="S4" s="822"/>
      <c r="T4" s="822"/>
      <c r="U4" s="822"/>
      <c r="V4" s="822"/>
      <c r="W4" s="822"/>
      <c r="X4" s="822"/>
      <c r="Y4" s="822"/>
      <c r="Z4" s="608"/>
      <c r="AA4" s="608"/>
    </row>
    <row r="5" spans="1:28" ht="15" customHeight="1">
      <c r="A5" s="608"/>
      <c r="B5" s="619"/>
      <c r="C5" s="634"/>
      <c r="D5" s="634"/>
      <c r="E5" s="634"/>
      <c r="F5" s="634"/>
      <c r="G5" s="634"/>
      <c r="H5" s="634"/>
      <c r="I5" s="634"/>
      <c r="J5" s="634"/>
      <c r="K5" s="634"/>
      <c r="L5" s="634"/>
      <c r="M5" s="634"/>
      <c r="N5" s="634"/>
      <c r="O5" s="634"/>
      <c r="P5" s="677"/>
      <c r="Q5" s="814" t="s">
        <v>104</v>
      </c>
      <c r="R5" s="608"/>
      <c r="S5" s="822"/>
      <c r="T5" s="822"/>
      <c r="U5" s="822"/>
      <c r="V5" s="822"/>
      <c r="W5" s="822"/>
      <c r="X5" s="822"/>
      <c r="Y5" s="822"/>
      <c r="Z5" s="786"/>
      <c r="AA5" s="786"/>
      <c r="AB5" s="608"/>
    </row>
    <row r="6" spans="1:28" ht="17.25" customHeight="1">
      <c r="A6" s="608"/>
      <c r="B6" s="806" t="s">
        <v>360</v>
      </c>
      <c r="C6" s="811"/>
      <c r="D6" s="811"/>
      <c r="E6" s="811"/>
      <c r="F6" s="811"/>
      <c r="G6" s="811"/>
      <c r="H6" s="811"/>
      <c r="I6" s="811"/>
      <c r="J6" s="811"/>
      <c r="K6" s="811"/>
      <c r="L6" s="811"/>
      <c r="M6" s="811"/>
      <c r="N6" s="811"/>
      <c r="O6" s="811"/>
      <c r="P6" s="811"/>
      <c r="Q6" s="815">
        <f>R16</f>
        <v>0</v>
      </c>
      <c r="R6" s="608"/>
      <c r="S6" s="822"/>
      <c r="T6" s="822"/>
      <c r="U6" s="822"/>
      <c r="V6" s="822"/>
      <c r="W6" s="822"/>
      <c r="X6" s="822"/>
      <c r="Y6" s="822"/>
      <c r="Z6" s="787"/>
      <c r="AA6" s="787"/>
      <c r="AB6" s="608"/>
    </row>
    <row r="7" spans="1:28" ht="17.25" customHeight="1">
      <c r="A7" s="128"/>
      <c r="B7" s="807" t="s">
        <v>389</v>
      </c>
      <c r="C7" s="636"/>
      <c r="D7" s="636"/>
      <c r="E7" s="636"/>
      <c r="F7" s="636"/>
      <c r="G7" s="636"/>
      <c r="H7" s="636"/>
      <c r="I7" s="636"/>
      <c r="J7" s="636"/>
      <c r="K7" s="636"/>
      <c r="L7" s="636"/>
      <c r="M7" s="636"/>
      <c r="N7" s="636"/>
      <c r="O7" s="636"/>
      <c r="P7" s="636"/>
      <c r="Q7" s="815">
        <f>S16</f>
        <v>0</v>
      </c>
      <c r="R7" s="608"/>
      <c r="S7" s="822"/>
      <c r="T7" s="822"/>
      <c r="U7" s="822"/>
      <c r="V7" s="822"/>
      <c r="W7" s="822"/>
      <c r="X7" s="822"/>
      <c r="Y7" s="822"/>
      <c r="Z7" s="788"/>
      <c r="AA7" s="788"/>
      <c r="AB7" s="608"/>
    </row>
    <row r="8" spans="1:28" ht="17.25" customHeight="1">
      <c r="A8" s="128"/>
      <c r="B8" s="808" t="s">
        <v>253</v>
      </c>
      <c r="C8" s="637"/>
      <c r="D8" s="637"/>
      <c r="E8" s="637"/>
      <c r="F8" s="637"/>
      <c r="G8" s="637"/>
      <c r="H8" s="637"/>
      <c r="I8" s="637"/>
      <c r="J8" s="637"/>
      <c r="K8" s="637"/>
      <c r="L8" s="637"/>
      <c r="M8" s="637"/>
      <c r="N8" s="637"/>
      <c r="O8" s="637"/>
      <c r="P8" s="637"/>
      <c r="Q8" s="815">
        <f>T16</f>
        <v>0</v>
      </c>
      <c r="R8" s="608"/>
      <c r="S8" s="822"/>
      <c r="T8" s="822"/>
      <c r="U8" s="822"/>
      <c r="V8" s="822"/>
      <c r="W8" s="822"/>
      <c r="X8" s="822"/>
      <c r="Y8" s="822"/>
      <c r="Z8" s="688"/>
      <c r="AA8" s="688"/>
      <c r="AB8" s="608"/>
    </row>
    <row r="9" spans="1:28" ht="18" customHeight="1">
      <c r="A9" s="608"/>
      <c r="B9" s="809" t="s">
        <v>277</v>
      </c>
      <c r="C9" s="812"/>
      <c r="D9" s="812"/>
      <c r="E9" s="812"/>
      <c r="F9" s="812"/>
      <c r="G9" s="812"/>
      <c r="H9" s="812"/>
      <c r="I9" s="812"/>
      <c r="J9" s="812"/>
      <c r="K9" s="812"/>
      <c r="L9" s="812"/>
      <c r="M9" s="812"/>
      <c r="N9" s="812"/>
      <c r="O9" s="812"/>
      <c r="P9" s="812"/>
      <c r="Q9" s="815">
        <f>U16</f>
        <v>0</v>
      </c>
      <c r="R9" s="608"/>
      <c r="S9" s="822"/>
      <c r="T9" s="822"/>
      <c r="U9" s="822"/>
      <c r="V9" s="822"/>
      <c r="W9" s="822"/>
      <c r="X9" s="822"/>
      <c r="Y9" s="822"/>
      <c r="Z9" s="841"/>
      <c r="AA9" s="841"/>
    </row>
    <row r="10" spans="1:28" ht="8.25" customHeight="1">
      <c r="A10" s="608"/>
      <c r="B10" s="810"/>
      <c r="C10" s="810"/>
      <c r="D10" s="810"/>
      <c r="E10" s="810"/>
      <c r="F10" s="810"/>
      <c r="G10" s="810"/>
      <c r="H10" s="810"/>
      <c r="I10" s="810"/>
      <c r="J10" s="810"/>
      <c r="K10" s="810"/>
      <c r="L10" s="810"/>
      <c r="M10" s="810"/>
      <c r="N10" s="810"/>
      <c r="O10" s="810"/>
      <c r="P10" s="810"/>
      <c r="Q10" s="816"/>
      <c r="R10" s="727"/>
      <c r="S10" s="727"/>
      <c r="T10" s="727"/>
      <c r="U10" s="727"/>
      <c r="V10" s="727"/>
      <c r="W10" s="727"/>
      <c r="X10" s="727"/>
      <c r="Y10" s="727"/>
      <c r="Z10" s="727"/>
      <c r="AA10" s="727"/>
    </row>
    <row r="11" spans="1:28" ht="13.5" customHeight="1">
      <c r="A11" s="612"/>
      <c r="B11" s="626" t="s">
        <v>4</v>
      </c>
      <c r="C11" s="639"/>
      <c r="D11" s="639"/>
      <c r="E11" s="639"/>
      <c r="F11" s="639"/>
      <c r="G11" s="639"/>
      <c r="H11" s="639"/>
      <c r="I11" s="639"/>
      <c r="J11" s="639"/>
      <c r="K11" s="653"/>
      <c r="L11" s="658"/>
      <c r="M11" s="663" t="s">
        <v>116</v>
      </c>
      <c r="N11" s="668"/>
      <c r="O11" s="674"/>
      <c r="P11" s="653" t="s">
        <v>118</v>
      </c>
      <c r="Q11" s="817" t="s">
        <v>2</v>
      </c>
      <c r="R11" s="819" t="s">
        <v>272</v>
      </c>
      <c r="S11" s="823" t="s">
        <v>168</v>
      </c>
      <c r="T11" s="824" t="s">
        <v>172</v>
      </c>
      <c r="U11" s="825" t="s">
        <v>350</v>
      </c>
      <c r="V11" s="831"/>
      <c r="W11" s="831"/>
      <c r="X11" s="831"/>
      <c r="Y11" s="839"/>
      <c r="Z11" s="608"/>
      <c r="AA11" s="608"/>
    </row>
    <row r="12" spans="1:28" ht="13.5" customHeight="1">
      <c r="A12" s="613"/>
      <c r="B12" s="627"/>
      <c r="C12" s="640"/>
      <c r="D12" s="640"/>
      <c r="E12" s="640"/>
      <c r="F12" s="640"/>
      <c r="G12" s="640"/>
      <c r="H12" s="640"/>
      <c r="I12" s="640"/>
      <c r="J12" s="640"/>
      <c r="K12" s="654"/>
      <c r="L12" s="659"/>
      <c r="M12" s="664"/>
      <c r="N12" s="669" t="s">
        <v>14</v>
      </c>
      <c r="O12" s="675"/>
      <c r="P12" s="654"/>
      <c r="Q12" s="671"/>
      <c r="R12" s="820"/>
      <c r="S12" s="663" t="s">
        <v>396</v>
      </c>
      <c r="T12" s="663" t="s">
        <v>397</v>
      </c>
      <c r="U12" s="826" t="s">
        <v>369</v>
      </c>
      <c r="V12" s="832" t="s">
        <v>150</v>
      </c>
      <c r="W12" s="836"/>
      <c r="X12" s="832" t="s">
        <v>394</v>
      </c>
      <c r="Y12" s="840"/>
    </row>
    <row r="13" spans="1:28" ht="13.5" customHeight="1">
      <c r="A13" s="613"/>
      <c r="B13" s="627"/>
      <c r="C13" s="640"/>
      <c r="D13" s="640"/>
      <c r="E13" s="640"/>
      <c r="F13" s="640"/>
      <c r="G13" s="640"/>
      <c r="H13" s="640"/>
      <c r="I13" s="640"/>
      <c r="J13" s="640"/>
      <c r="K13" s="654"/>
      <c r="L13" s="659"/>
      <c r="M13" s="664"/>
      <c r="N13" s="670"/>
      <c r="O13" s="653"/>
      <c r="P13" s="654"/>
      <c r="Q13" s="671"/>
      <c r="R13" s="820"/>
      <c r="S13" s="698"/>
      <c r="T13" s="664"/>
      <c r="U13" s="827"/>
      <c r="V13" s="833"/>
      <c r="W13" s="837" t="s">
        <v>333</v>
      </c>
      <c r="X13" s="833"/>
      <c r="Y13" s="837" t="s">
        <v>60</v>
      </c>
    </row>
    <row r="14" spans="1:28" ht="21.75" customHeight="1">
      <c r="A14" s="613"/>
      <c r="B14" s="627"/>
      <c r="C14" s="640"/>
      <c r="D14" s="640"/>
      <c r="E14" s="640"/>
      <c r="F14" s="640"/>
      <c r="G14" s="640"/>
      <c r="H14" s="640"/>
      <c r="I14" s="640"/>
      <c r="J14" s="640"/>
      <c r="K14" s="654"/>
      <c r="L14" s="659"/>
      <c r="M14" s="664"/>
      <c r="N14" s="671" t="s">
        <v>129</v>
      </c>
      <c r="O14" s="654" t="s">
        <v>131</v>
      </c>
      <c r="P14" s="654"/>
      <c r="Q14" s="671"/>
      <c r="R14" s="820"/>
      <c r="S14" s="698"/>
      <c r="T14" s="698"/>
      <c r="U14" s="827"/>
      <c r="V14" s="833"/>
      <c r="W14" s="838"/>
      <c r="X14" s="833"/>
      <c r="Y14" s="838"/>
    </row>
    <row r="15" spans="1:28" ht="28.5" customHeight="1">
      <c r="A15" s="613"/>
      <c r="B15" s="627"/>
      <c r="C15" s="640"/>
      <c r="D15" s="640"/>
      <c r="E15" s="640"/>
      <c r="F15" s="640"/>
      <c r="G15" s="640"/>
      <c r="H15" s="640"/>
      <c r="I15" s="640"/>
      <c r="J15" s="640"/>
      <c r="K15" s="654"/>
      <c r="L15" s="660"/>
      <c r="M15" s="664"/>
      <c r="N15" s="672"/>
      <c r="O15" s="654"/>
      <c r="P15" s="654"/>
      <c r="Q15" s="671"/>
      <c r="R15" s="820"/>
      <c r="S15" s="698"/>
      <c r="T15" s="698"/>
      <c r="U15" s="827"/>
      <c r="V15" s="833"/>
      <c r="W15" s="838"/>
      <c r="X15" s="833"/>
      <c r="Y15" s="838"/>
    </row>
    <row r="16" spans="1:28" ht="26.25" customHeight="1">
      <c r="A16" s="614"/>
      <c r="B16" s="628" t="s">
        <v>317</v>
      </c>
      <c r="C16" s="641"/>
      <c r="D16" s="641"/>
      <c r="E16" s="641"/>
      <c r="F16" s="641"/>
      <c r="G16" s="641"/>
      <c r="H16" s="641"/>
      <c r="I16" s="641"/>
      <c r="J16" s="641"/>
      <c r="K16" s="641"/>
      <c r="L16" s="641"/>
      <c r="M16" s="641"/>
      <c r="N16" s="641"/>
      <c r="O16" s="641"/>
      <c r="P16" s="641"/>
      <c r="Q16" s="691"/>
      <c r="R16" s="821"/>
      <c r="S16" s="720"/>
      <c r="T16" s="760"/>
      <c r="U16" s="828">
        <f>SUM(U17:U116)</f>
        <v>0</v>
      </c>
      <c r="V16" s="834"/>
      <c r="W16" s="834"/>
      <c r="X16" s="834"/>
      <c r="Y16" s="834"/>
    </row>
    <row r="17" spans="1:27" s="606" customFormat="1" ht="27.75" customHeight="1">
      <c r="A17" s="805" t="s">
        <v>25</v>
      </c>
      <c r="B17" s="630" t="str">
        <f>IF(基本情報入力シート!C33="","",基本情報入力シート!C33)</f>
        <v/>
      </c>
      <c r="C17" s="643" t="str">
        <f>IF(基本情報入力シート!D33="","",基本情報入力シート!D33)</f>
        <v/>
      </c>
      <c r="D17" s="648" t="str">
        <f>IF(基本情報入力シート!E33="","",基本情報入力シート!E33)</f>
        <v/>
      </c>
      <c r="E17" s="651" t="str">
        <f>IF(基本情報入力シート!F33="","",基本情報入力シート!F33)</f>
        <v/>
      </c>
      <c r="F17" s="651" t="str">
        <f>IF(基本情報入力シート!G33="","",基本情報入力シート!G33)</f>
        <v/>
      </c>
      <c r="G17" s="651" t="str">
        <f>IF(基本情報入力シート!H33="","",基本情報入力シート!H33)</f>
        <v/>
      </c>
      <c r="H17" s="651" t="str">
        <f>IF(基本情報入力シート!I33="","",基本情報入力シート!I33)</f>
        <v/>
      </c>
      <c r="I17" s="651" t="str">
        <f>IF(基本情報入力シート!J33="","",基本情報入力シート!J33)</f>
        <v/>
      </c>
      <c r="J17" s="651" t="str">
        <f>IF(基本情報入力シート!K33="","",基本情報入力シート!K33)</f>
        <v/>
      </c>
      <c r="K17" s="656" t="str">
        <f>IF(基本情報入力シート!L33="","",基本情報入力シート!L33)</f>
        <v/>
      </c>
      <c r="L17" s="662" t="s">
        <v>240</v>
      </c>
      <c r="M17" s="670" t="str">
        <f>IF(基本情報入力シート!M33="","",基本情報入力シート!M33)</f>
        <v/>
      </c>
      <c r="N17" s="813" t="str">
        <f>IF(基本情報入力シート!R33="","",基本情報入力シート!R33)</f>
        <v/>
      </c>
      <c r="O17" s="813" t="str">
        <f>IF(基本情報入力シート!W33="","",基本情報入力シート!W33)</f>
        <v/>
      </c>
      <c r="P17" s="681" t="str">
        <f>IF(基本情報入力シート!X33="","",基本情報入力シート!X33)</f>
        <v/>
      </c>
      <c r="Q17" s="681" t="str">
        <f>IF(基本情報入力シート!Y33="","",基本情報入力シート!Y33)</f>
        <v/>
      </c>
      <c r="R17" s="721"/>
      <c r="S17" s="709"/>
      <c r="T17" s="709"/>
      <c r="U17" s="829"/>
      <c r="V17" s="835"/>
      <c r="W17" s="835"/>
      <c r="X17" s="835"/>
      <c r="Y17" s="835"/>
      <c r="Z17" s="124"/>
      <c r="AA17" s="124"/>
    </row>
    <row r="18" spans="1:27" ht="27.75" customHeight="1">
      <c r="A18" s="616">
        <f t="shared" ref="A18:A81" si="0">A17+1</f>
        <v>2</v>
      </c>
      <c r="B18" s="630" t="str">
        <f>IF(基本情報入力シート!C34="","",基本情報入力シート!C34)</f>
        <v/>
      </c>
      <c r="C18" s="643" t="str">
        <f>IF(基本情報入力シート!D34="","",基本情報入力シート!D34)</f>
        <v/>
      </c>
      <c r="D18" s="648" t="str">
        <f>IF(基本情報入力シート!E34="","",基本情報入力シート!E34)</f>
        <v/>
      </c>
      <c r="E18" s="651" t="str">
        <f>IF(基本情報入力シート!F34="","",基本情報入力シート!F34)</f>
        <v/>
      </c>
      <c r="F18" s="651" t="str">
        <f>IF(基本情報入力シート!G34="","",基本情報入力シート!G34)</f>
        <v/>
      </c>
      <c r="G18" s="651" t="str">
        <f>IF(基本情報入力シート!H34="","",基本情報入力シート!H34)</f>
        <v/>
      </c>
      <c r="H18" s="651" t="str">
        <f>IF(基本情報入力シート!I34="","",基本情報入力シート!I34)</f>
        <v/>
      </c>
      <c r="I18" s="651" t="str">
        <f>IF(基本情報入力シート!J34="","",基本情報入力シート!J34)</f>
        <v/>
      </c>
      <c r="J18" s="651" t="str">
        <f>IF(基本情報入力シート!K34="","",基本情報入力シート!K34)</f>
        <v/>
      </c>
      <c r="K18" s="656" t="str">
        <f>IF(基本情報入力シート!L34="","",基本情報入力シート!L34)</f>
        <v/>
      </c>
      <c r="L18" s="662" t="s">
        <v>27</v>
      </c>
      <c r="M18" s="670" t="str">
        <f>IF(基本情報入力シート!M34="","",基本情報入力シート!M34)</f>
        <v/>
      </c>
      <c r="N18" s="813" t="str">
        <f>IF(基本情報入力シート!R34="","",基本情報入力シート!R34)</f>
        <v/>
      </c>
      <c r="O18" s="813" t="str">
        <f>IF(基本情報入力シート!W34="","",基本情報入力シート!W34)</f>
        <v/>
      </c>
      <c r="P18" s="681" t="str">
        <f>IF(基本情報入力シート!X34="","",基本情報入力シート!X34)</f>
        <v/>
      </c>
      <c r="Q18" s="681" t="str">
        <f>IF(基本情報入力シート!Y34="","",基本情報入力シート!Y34)</f>
        <v/>
      </c>
      <c r="R18" s="721"/>
      <c r="S18" s="709"/>
      <c r="T18" s="709"/>
      <c r="U18" s="829"/>
      <c r="V18" s="835"/>
      <c r="W18" s="835"/>
      <c r="X18" s="835"/>
      <c r="Y18" s="835"/>
    </row>
    <row r="19" spans="1:27" ht="27.75" customHeight="1">
      <c r="A19" s="616">
        <f t="shared" si="0"/>
        <v>3</v>
      </c>
      <c r="B19" s="630" t="str">
        <f>IF(基本情報入力シート!C35="","",基本情報入力シート!C35)</f>
        <v/>
      </c>
      <c r="C19" s="643" t="str">
        <f>IF(基本情報入力シート!D35="","",基本情報入力シート!D35)</f>
        <v/>
      </c>
      <c r="D19" s="648" t="str">
        <f>IF(基本情報入力シート!E35="","",基本情報入力シート!E35)</f>
        <v/>
      </c>
      <c r="E19" s="651" t="str">
        <f>IF(基本情報入力シート!F35="","",基本情報入力シート!F35)</f>
        <v/>
      </c>
      <c r="F19" s="651" t="str">
        <f>IF(基本情報入力シート!G35="","",基本情報入力シート!G35)</f>
        <v/>
      </c>
      <c r="G19" s="651" t="str">
        <f>IF(基本情報入力シート!H35="","",基本情報入力シート!H35)</f>
        <v/>
      </c>
      <c r="H19" s="651" t="str">
        <f>IF(基本情報入力シート!I35="","",基本情報入力シート!I35)</f>
        <v/>
      </c>
      <c r="I19" s="651" t="str">
        <f>IF(基本情報入力シート!J35="","",基本情報入力シート!J35)</f>
        <v/>
      </c>
      <c r="J19" s="651" t="str">
        <f>IF(基本情報入力シート!K35="","",基本情報入力シート!K35)</f>
        <v/>
      </c>
      <c r="K19" s="656" t="str">
        <f>IF(基本情報入力シート!L35="","",基本情報入力シート!L35)</f>
        <v/>
      </c>
      <c r="L19" s="662" t="s">
        <v>81</v>
      </c>
      <c r="M19" s="670" t="str">
        <f>IF(基本情報入力シート!M35="","",基本情報入力シート!M35)</f>
        <v/>
      </c>
      <c r="N19" s="813" t="str">
        <f>IF(基本情報入力シート!R35="","",基本情報入力シート!R35)</f>
        <v/>
      </c>
      <c r="O19" s="813" t="str">
        <f>IF(基本情報入力シート!W35="","",基本情報入力シート!W35)</f>
        <v/>
      </c>
      <c r="P19" s="681" t="str">
        <f>IF(基本情報入力シート!X35="","",基本情報入力シート!X35)</f>
        <v/>
      </c>
      <c r="Q19" s="681" t="str">
        <f>IF(基本情報入力シート!Y35="","",基本情報入力シート!Y35)</f>
        <v/>
      </c>
      <c r="R19" s="721"/>
      <c r="S19" s="709"/>
      <c r="T19" s="709"/>
      <c r="U19" s="829"/>
      <c r="V19" s="835"/>
      <c r="W19" s="835"/>
      <c r="X19" s="835"/>
      <c r="Y19" s="835"/>
    </row>
    <row r="20" spans="1:27" ht="27.75" customHeight="1">
      <c r="A20" s="616">
        <f t="shared" si="0"/>
        <v>4</v>
      </c>
      <c r="B20" s="630" t="str">
        <f>IF(基本情報入力シート!C36="","",基本情報入力シート!C36)</f>
        <v/>
      </c>
      <c r="C20" s="643" t="str">
        <f>IF(基本情報入力シート!D36="","",基本情報入力シート!D36)</f>
        <v/>
      </c>
      <c r="D20" s="648" t="str">
        <f>IF(基本情報入力シート!E36="","",基本情報入力シート!E36)</f>
        <v/>
      </c>
      <c r="E20" s="651" t="str">
        <f>IF(基本情報入力シート!F36="","",基本情報入力シート!F36)</f>
        <v/>
      </c>
      <c r="F20" s="651" t="str">
        <f>IF(基本情報入力シート!G36="","",基本情報入力シート!G36)</f>
        <v/>
      </c>
      <c r="G20" s="651" t="str">
        <f>IF(基本情報入力シート!H36="","",基本情報入力シート!H36)</f>
        <v/>
      </c>
      <c r="H20" s="651" t="str">
        <f>IF(基本情報入力シート!I36="","",基本情報入力シート!I36)</f>
        <v/>
      </c>
      <c r="I20" s="651" t="str">
        <f>IF(基本情報入力シート!J36="","",基本情報入力シート!J36)</f>
        <v/>
      </c>
      <c r="J20" s="651" t="str">
        <f>IF(基本情報入力シート!K36="","",基本情報入力シート!K36)</f>
        <v/>
      </c>
      <c r="K20" s="656" t="str">
        <f>IF(基本情報入力シート!L36="","",基本情報入力シート!L36)</f>
        <v/>
      </c>
      <c r="L20" s="662" t="s">
        <v>167</v>
      </c>
      <c r="M20" s="670" t="str">
        <f>IF(基本情報入力シート!M36="","",基本情報入力シート!M36)</f>
        <v/>
      </c>
      <c r="N20" s="813" t="str">
        <f>IF(基本情報入力シート!R36="","",基本情報入力シート!R36)</f>
        <v/>
      </c>
      <c r="O20" s="813" t="str">
        <f>IF(基本情報入力シート!W36="","",基本情報入力シート!W36)</f>
        <v/>
      </c>
      <c r="P20" s="681" t="str">
        <f>IF(基本情報入力シート!X36="","",基本情報入力シート!X36)</f>
        <v/>
      </c>
      <c r="Q20" s="681" t="str">
        <f>IF(基本情報入力シート!Y36="","",基本情報入力シート!Y36)</f>
        <v/>
      </c>
      <c r="R20" s="721"/>
      <c r="S20" s="709"/>
      <c r="T20" s="709"/>
      <c r="U20" s="829"/>
      <c r="V20" s="835"/>
      <c r="W20" s="835"/>
      <c r="X20" s="835"/>
      <c r="Y20" s="835"/>
    </row>
    <row r="21" spans="1:27" ht="27.75" customHeight="1">
      <c r="A21" s="616">
        <f t="shared" si="0"/>
        <v>5</v>
      </c>
      <c r="B21" s="630" t="str">
        <f>IF(基本情報入力シート!C37="","",基本情報入力シート!C37)</f>
        <v/>
      </c>
      <c r="C21" s="643" t="str">
        <f>IF(基本情報入力シート!D37="","",基本情報入力シート!D37)</f>
        <v/>
      </c>
      <c r="D21" s="648" t="str">
        <f>IF(基本情報入力シート!E37="","",基本情報入力シート!E37)</f>
        <v/>
      </c>
      <c r="E21" s="651" t="str">
        <f>IF(基本情報入力シート!F37="","",基本情報入力シート!F37)</f>
        <v/>
      </c>
      <c r="F21" s="651" t="str">
        <f>IF(基本情報入力シート!G37="","",基本情報入力シート!G37)</f>
        <v/>
      </c>
      <c r="G21" s="651" t="str">
        <f>IF(基本情報入力シート!H37="","",基本情報入力シート!H37)</f>
        <v/>
      </c>
      <c r="H21" s="651" t="str">
        <f>IF(基本情報入力シート!I37="","",基本情報入力シート!I37)</f>
        <v/>
      </c>
      <c r="I21" s="651" t="str">
        <f>IF(基本情報入力シート!J37="","",基本情報入力シート!J37)</f>
        <v/>
      </c>
      <c r="J21" s="651" t="str">
        <f>IF(基本情報入力シート!K37="","",基本情報入力シート!K37)</f>
        <v/>
      </c>
      <c r="K21" s="656" t="str">
        <f>IF(基本情報入力シート!L37="","",基本情報入力シート!L37)</f>
        <v/>
      </c>
      <c r="L21" s="662" t="s">
        <v>242</v>
      </c>
      <c r="M21" s="670" t="str">
        <f>IF(基本情報入力シート!M37="","",基本情報入力シート!M37)</f>
        <v/>
      </c>
      <c r="N21" s="813" t="str">
        <f>IF(基本情報入力シート!R37="","",基本情報入力シート!R37)</f>
        <v/>
      </c>
      <c r="O21" s="813" t="str">
        <f>IF(基本情報入力シート!W37="","",基本情報入力シート!W37)</f>
        <v/>
      </c>
      <c r="P21" s="681" t="str">
        <f>IF(基本情報入力シート!X37="","",基本情報入力シート!X37)</f>
        <v/>
      </c>
      <c r="Q21" s="681" t="str">
        <f>IF(基本情報入力シート!Y37="","",基本情報入力シート!Y37)</f>
        <v/>
      </c>
      <c r="R21" s="721"/>
      <c r="S21" s="709"/>
      <c r="T21" s="709"/>
      <c r="U21" s="829"/>
      <c r="V21" s="835"/>
      <c r="W21" s="835"/>
      <c r="X21" s="835"/>
      <c r="Y21" s="835"/>
    </row>
    <row r="22" spans="1:27" ht="27.75" customHeight="1">
      <c r="A22" s="616">
        <f t="shared" si="0"/>
        <v>6</v>
      </c>
      <c r="B22" s="630" t="str">
        <f>IF(基本情報入力シート!C38="","",基本情報入力シート!C38)</f>
        <v/>
      </c>
      <c r="C22" s="643" t="str">
        <f>IF(基本情報入力シート!D38="","",基本情報入力シート!D38)</f>
        <v/>
      </c>
      <c r="D22" s="648" t="str">
        <f>IF(基本情報入力シート!E38="","",基本情報入力シート!E38)</f>
        <v/>
      </c>
      <c r="E22" s="651" t="str">
        <f>IF(基本情報入力シート!F38="","",基本情報入力シート!F38)</f>
        <v/>
      </c>
      <c r="F22" s="651" t="str">
        <f>IF(基本情報入力シート!G38="","",基本情報入力シート!G38)</f>
        <v/>
      </c>
      <c r="G22" s="651" t="str">
        <f>IF(基本情報入力シート!H38="","",基本情報入力シート!H38)</f>
        <v/>
      </c>
      <c r="H22" s="651" t="str">
        <f>IF(基本情報入力シート!I38="","",基本情報入力シート!I38)</f>
        <v/>
      </c>
      <c r="I22" s="651" t="str">
        <f>IF(基本情報入力シート!J38="","",基本情報入力シート!J38)</f>
        <v/>
      </c>
      <c r="J22" s="651" t="str">
        <f>IF(基本情報入力シート!K38="","",基本情報入力シート!K38)</f>
        <v/>
      </c>
      <c r="K22" s="656" t="str">
        <f>IF(基本情報入力シート!L38="","",基本情報入力シート!L38)</f>
        <v/>
      </c>
      <c r="L22" s="662" t="s">
        <v>244</v>
      </c>
      <c r="M22" s="670" t="str">
        <f>IF(基本情報入力シート!M38="","",基本情報入力シート!M38)</f>
        <v/>
      </c>
      <c r="N22" s="813" t="str">
        <f>IF(基本情報入力シート!R38="","",基本情報入力シート!R38)</f>
        <v/>
      </c>
      <c r="O22" s="813" t="str">
        <f>IF(基本情報入力シート!W38="","",基本情報入力シート!W38)</f>
        <v/>
      </c>
      <c r="P22" s="681" t="str">
        <f>IF(基本情報入力シート!X38="","",基本情報入力シート!X38)</f>
        <v/>
      </c>
      <c r="Q22" s="681" t="str">
        <f>IF(基本情報入力シート!Y38="","",基本情報入力シート!Y38)</f>
        <v/>
      </c>
      <c r="R22" s="721"/>
      <c r="S22" s="709"/>
      <c r="T22" s="709"/>
      <c r="U22" s="829"/>
      <c r="V22" s="835"/>
      <c r="W22" s="835"/>
      <c r="X22" s="835"/>
      <c r="Y22" s="835"/>
    </row>
    <row r="23" spans="1:27" ht="27.75" customHeight="1">
      <c r="A23" s="616">
        <f t="shared" si="0"/>
        <v>7</v>
      </c>
      <c r="B23" s="630" t="str">
        <f>IF(基本情報入力シート!C39="","",基本情報入力シート!C39)</f>
        <v/>
      </c>
      <c r="C23" s="643" t="str">
        <f>IF(基本情報入力シート!D39="","",基本情報入力シート!D39)</f>
        <v/>
      </c>
      <c r="D23" s="648" t="str">
        <f>IF(基本情報入力シート!E39="","",基本情報入力シート!E39)</f>
        <v/>
      </c>
      <c r="E23" s="651" t="str">
        <f>IF(基本情報入力シート!F39="","",基本情報入力シート!F39)</f>
        <v/>
      </c>
      <c r="F23" s="651" t="str">
        <f>IF(基本情報入力シート!G39="","",基本情報入力シート!G39)</f>
        <v/>
      </c>
      <c r="G23" s="651" t="str">
        <f>IF(基本情報入力シート!H39="","",基本情報入力シート!H39)</f>
        <v/>
      </c>
      <c r="H23" s="651" t="str">
        <f>IF(基本情報入力シート!I39="","",基本情報入力シート!I39)</f>
        <v/>
      </c>
      <c r="I23" s="651" t="str">
        <f>IF(基本情報入力シート!J39="","",基本情報入力シート!J39)</f>
        <v/>
      </c>
      <c r="J23" s="651" t="str">
        <f>IF(基本情報入力シート!K39="","",基本情報入力シート!K39)</f>
        <v/>
      </c>
      <c r="K23" s="656" t="str">
        <f>IF(基本情報入力シート!L39="","",基本情報入力シート!L39)</f>
        <v/>
      </c>
      <c r="L23" s="662" t="s">
        <v>245</v>
      </c>
      <c r="M23" s="670" t="str">
        <f>IF(基本情報入力シート!M39="","",基本情報入力シート!M39)</f>
        <v/>
      </c>
      <c r="N23" s="813" t="str">
        <f>IF(基本情報入力シート!R39="","",基本情報入力シート!R39)</f>
        <v/>
      </c>
      <c r="O23" s="813" t="str">
        <f>IF(基本情報入力シート!W39="","",基本情報入力シート!W39)</f>
        <v/>
      </c>
      <c r="P23" s="681" t="str">
        <f>IF(基本情報入力シート!X39="","",基本情報入力シート!X39)</f>
        <v/>
      </c>
      <c r="Q23" s="681" t="str">
        <f>IF(基本情報入力シート!Y39="","",基本情報入力シート!Y39)</f>
        <v/>
      </c>
      <c r="R23" s="721"/>
      <c r="S23" s="709"/>
      <c r="T23" s="709"/>
      <c r="U23" s="829"/>
      <c r="V23" s="835"/>
      <c r="W23" s="835"/>
      <c r="X23" s="835"/>
      <c r="Y23" s="835"/>
    </row>
    <row r="24" spans="1:27" ht="27.75" customHeight="1">
      <c r="A24" s="616">
        <f t="shared" si="0"/>
        <v>8</v>
      </c>
      <c r="B24" s="630" t="str">
        <f>IF(基本情報入力シート!C40="","",基本情報入力シート!C40)</f>
        <v/>
      </c>
      <c r="C24" s="643" t="str">
        <f>IF(基本情報入力シート!D40="","",基本情報入力シート!D40)</f>
        <v/>
      </c>
      <c r="D24" s="648" t="str">
        <f>IF(基本情報入力シート!E40="","",基本情報入力シート!E40)</f>
        <v/>
      </c>
      <c r="E24" s="651" t="str">
        <f>IF(基本情報入力シート!F40="","",基本情報入力シート!F40)</f>
        <v/>
      </c>
      <c r="F24" s="651" t="str">
        <f>IF(基本情報入力シート!G40="","",基本情報入力シート!G40)</f>
        <v/>
      </c>
      <c r="G24" s="651" t="str">
        <f>IF(基本情報入力シート!H40="","",基本情報入力シート!H40)</f>
        <v/>
      </c>
      <c r="H24" s="651" t="str">
        <f>IF(基本情報入力シート!I40="","",基本情報入力シート!I40)</f>
        <v/>
      </c>
      <c r="I24" s="651" t="str">
        <f>IF(基本情報入力シート!J40="","",基本情報入力シート!J40)</f>
        <v/>
      </c>
      <c r="J24" s="651" t="str">
        <f>IF(基本情報入力シート!K40="","",基本情報入力シート!K40)</f>
        <v/>
      </c>
      <c r="K24" s="656" t="str">
        <f>IF(基本情報入力シート!L40="","",基本情報入力シート!L40)</f>
        <v/>
      </c>
      <c r="L24" s="662" t="s">
        <v>196</v>
      </c>
      <c r="M24" s="670" t="str">
        <f>IF(基本情報入力シート!M40="","",基本情報入力シート!M40)</f>
        <v/>
      </c>
      <c r="N24" s="813" t="str">
        <f>IF(基本情報入力シート!R40="","",基本情報入力シート!R40)</f>
        <v/>
      </c>
      <c r="O24" s="813" t="str">
        <f>IF(基本情報入力シート!W40="","",基本情報入力シート!W40)</f>
        <v/>
      </c>
      <c r="P24" s="681" t="str">
        <f>IF(基本情報入力シート!X40="","",基本情報入力シート!X40)</f>
        <v/>
      </c>
      <c r="Q24" s="681" t="str">
        <f>IF(基本情報入力シート!Y40="","",基本情報入力シート!Y40)</f>
        <v/>
      </c>
      <c r="R24" s="721"/>
      <c r="S24" s="709"/>
      <c r="T24" s="709"/>
      <c r="U24" s="829"/>
      <c r="V24" s="835"/>
      <c r="W24" s="835"/>
      <c r="X24" s="835"/>
      <c r="Y24" s="835"/>
    </row>
    <row r="25" spans="1:27" ht="27.75" customHeight="1">
      <c r="A25" s="616">
        <f t="shared" si="0"/>
        <v>9</v>
      </c>
      <c r="B25" s="630" t="str">
        <f>IF(基本情報入力シート!C41="","",基本情報入力シート!C41)</f>
        <v/>
      </c>
      <c r="C25" s="643" t="str">
        <f>IF(基本情報入力シート!D41="","",基本情報入力シート!D41)</f>
        <v/>
      </c>
      <c r="D25" s="648" t="str">
        <f>IF(基本情報入力シート!E41="","",基本情報入力シート!E41)</f>
        <v/>
      </c>
      <c r="E25" s="651" t="str">
        <f>IF(基本情報入力シート!F41="","",基本情報入力シート!F41)</f>
        <v/>
      </c>
      <c r="F25" s="651" t="str">
        <f>IF(基本情報入力シート!G41="","",基本情報入力シート!G41)</f>
        <v/>
      </c>
      <c r="G25" s="651" t="str">
        <f>IF(基本情報入力シート!H41="","",基本情報入力シート!H41)</f>
        <v/>
      </c>
      <c r="H25" s="651" t="str">
        <f>IF(基本情報入力シート!I41="","",基本情報入力シート!I41)</f>
        <v/>
      </c>
      <c r="I25" s="651" t="str">
        <f>IF(基本情報入力シート!J41="","",基本情報入力シート!J41)</f>
        <v/>
      </c>
      <c r="J25" s="651" t="str">
        <f>IF(基本情報入力シート!K41="","",基本情報入力シート!K41)</f>
        <v/>
      </c>
      <c r="K25" s="656" t="str">
        <f>IF(基本情報入力シート!L41="","",基本情報入力シート!L41)</f>
        <v/>
      </c>
      <c r="L25" s="662" t="s">
        <v>247</v>
      </c>
      <c r="M25" s="670" t="str">
        <f>IF(基本情報入力シート!M41="","",基本情報入力シート!M41)</f>
        <v/>
      </c>
      <c r="N25" s="813" t="str">
        <f>IF(基本情報入力シート!R41="","",基本情報入力シート!R41)</f>
        <v/>
      </c>
      <c r="O25" s="813" t="str">
        <f>IF(基本情報入力シート!W41="","",基本情報入力シート!W41)</f>
        <v/>
      </c>
      <c r="P25" s="681" t="str">
        <f>IF(基本情報入力シート!X41="","",基本情報入力シート!X41)</f>
        <v/>
      </c>
      <c r="Q25" s="681" t="str">
        <f>IF(基本情報入力シート!Y41="","",基本情報入力シート!Y41)</f>
        <v/>
      </c>
      <c r="R25" s="721"/>
      <c r="S25" s="709"/>
      <c r="T25" s="709"/>
      <c r="U25" s="829"/>
      <c r="V25" s="835"/>
      <c r="W25" s="835"/>
      <c r="X25" s="835"/>
      <c r="Y25" s="835"/>
    </row>
    <row r="26" spans="1:27" ht="27.75" customHeight="1">
      <c r="A26" s="616">
        <f t="shared" si="0"/>
        <v>10</v>
      </c>
      <c r="B26" s="630" t="str">
        <f>IF(基本情報入力シート!C42="","",基本情報入力シート!C42)</f>
        <v/>
      </c>
      <c r="C26" s="643" t="str">
        <f>IF(基本情報入力シート!D42="","",基本情報入力シート!D42)</f>
        <v/>
      </c>
      <c r="D26" s="648" t="str">
        <f>IF(基本情報入力シート!E42="","",基本情報入力シート!E42)</f>
        <v/>
      </c>
      <c r="E26" s="651" t="str">
        <f>IF(基本情報入力シート!F42="","",基本情報入力シート!F42)</f>
        <v/>
      </c>
      <c r="F26" s="651" t="str">
        <f>IF(基本情報入力シート!G42="","",基本情報入力シート!G42)</f>
        <v/>
      </c>
      <c r="G26" s="651" t="str">
        <f>IF(基本情報入力シート!H42="","",基本情報入力シート!H42)</f>
        <v/>
      </c>
      <c r="H26" s="651" t="str">
        <f>IF(基本情報入力シート!I42="","",基本情報入力シート!I42)</f>
        <v/>
      </c>
      <c r="I26" s="651" t="str">
        <f>IF(基本情報入力シート!J42="","",基本情報入力シート!J42)</f>
        <v/>
      </c>
      <c r="J26" s="651" t="str">
        <f>IF(基本情報入力シート!K42="","",基本情報入力シート!K42)</f>
        <v/>
      </c>
      <c r="K26" s="656" t="str">
        <f>IF(基本情報入力シート!L42="","",基本情報入力シート!L42)</f>
        <v/>
      </c>
      <c r="L26" s="662" t="s">
        <v>98</v>
      </c>
      <c r="M26" s="670" t="str">
        <f>IF(基本情報入力シート!M42="","",基本情報入力シート!M42)</f>
        <v/>
      </c>
      <c r="N26" s="813" t="str">
        <f>IF(基本情報入力シート!R42="","",基本情報入力シート!R42)</f>
        <v/>
      </c>
      <c r="O26" s="813" t="str">
        <f>IF(基本情報入力シート!W42="","",基本情報入力シート!W42)</f>
        <v/>
      </c>
      <c r="P26" s="681" t="str">
        <f>IF(基本情報入力シート!X42="","",基本情報入力シート!X42)</f>
        <v/>
      </c>
      <c r="Q26" s="681" t="str">
        <f>IF(基本情報入力シート!Y42="","",基本情報入力シート!Y42)</f>
        <v/>
      </c>
      <c r="R26" s="721"/>
      <c r="S26" s="709"/>
      <c r="T26" s="709"/>
      <c r="U26" s="829"/>
      <c r="V26" s="835"/>
      <c r="W26" s="835"/>
      <c r="X26" s="835"/>
      <c r="Y26" s="835"/>
    </row>
    <row r="27" spans="1:27" ht="27.75" customHeight="1">
      <c r="A27" s="616">
        <f t="shared" si="0"/>
        <v>11</v>
      </c>
      <c r="B27" s="630" t="str">
        <f>IF(基本情報入力シート!C43="","",基本情報入力シート!C43)</f>
        <v/>
      </c>
      <c r="C27" s="643" t="str">
        <f>IF(基本情報入力シート!D43="","",基本情報入力シート!D43)</f>
        <v/>
      </c>
      <c r="D27" s="648" t="str">
        <f>IF(基本情報入力シート!E43="","",基本情報入力シート!E43)</f>
        <v/>
      </c>
      <c r="E27" s="651" t="str">
        <f>IF(基本情報入力シート!F43="","",基本情報入力シート!F43)</f>
        <v/>
      </c>
      <c r="F27" s="651" t="str">
        <f>IF(基本情報入力シート!G43="","",基本情報入力シート!G43)</f>
        <v/>
      </c>
      <c r="G27" s="651" t="str">
        <f>IF(基本情報入力シート!H43="","",基本情報入力シート!H43)</f>
        <v/>
      </c>
      <c r="H27" s="651" t="str">
        <f>IF(基本情報入力シート!I43="","",基本情報入力シート!I43)</f>
        <v/>
      </c>
      <c r="I27" s="651" t="str">
        <f>IF(基本情報入力シート!J43="","",基本情報入力シート!J43)</f>
        <v/>
      </c>
      <c r="J27" s="651" t="str">
        <f>IF(基本情報入力シート!K43="","",基本情報入力シート!K43)</f>
        <v/>
      </c>
      <c r="K27" s="656" t="str">
        <f>IF(基本情報入力シート!L43="","",基本情報入力シート!L43)</f>
        <v/>
      </c>
      <c r="L27" s="662" t="s">
        <v>249</v>
      </c>
      <c r="M27" s="670" t="str">
        <f>IF(基本情報入力シート!M43="","",基本情報入力シート!M43)</f>
        <v/>
      </c>
      <c r="N27" s="813" t="str">
        <f>IF(基本情報入力シート!R43="","",基本情報入力シート!R43)</f>
        <v/>
      </c>
      <c r="O27" s="813" t="str">
        <f>IF(基本情報入力シート!W43="","",基本情報入力シート!W43)</f>
        <v/>
      </c>
      <c r="P27" s="681" t="str">
        <f>IF(基本情報入力シート!X43="","",基本情報入力シート!X43)</f>
        <v/>
      </c>
      <c r="Q27" s="681" t="str">
        <f>IF(基本情報入力シート!Y43="","",基本情報入力シート!Y43)</f>
        <v/>
      </c>
      <c r="R27" s="721"/>
      <c r="S27" s="709"/>
      <c r="T27" s="709"/>
      <c r="U27" s="829"/>
      <c r="V27" s="835"/>
      <c r="W27" s="835"/>
      <c r="X27" s="835"/>
      <c r="Y27" s="835"/>
    </row>
    <row r="28" spans="1:27" ht="27.75" customHeight="1">
      <c r="A28" s="616">
        <f t="shared" si="0"/>
        <v>12</v>
      </c>
      <c r="B28" s="630" t="str">
        <f>IF(基本情報入力シート!C44="","",基本情報入力シート!C44)</f>
        <v/>
      </c>
      <c r="C28" s="643" t="str">
        <f>IF(基本情報入力シート!D44="","",基本情報入力シート!D44)</f>
        <v/>
      </c>
      <c r="D28" s="648" t="str">
        <f>IF(基本情報入力シート!E44="","",基本情報入力シート!E44)</f>
        <v/>
      </c>
      <c r="E28" s="651" t="str">
        <f>IF(基本情報入力シート!F44="","",基本情報入力シート!F44)</f>
        <v/>
      </c>
      <c r="F28" s="651" t="str">
        <f>IF(基本情報入力シート!G44="","",基本情報入力シート!G44)</f>
        <v/>
      </c>
      <c r="G28" s="651" t="str">
        <f>IF(基本情報入力シート!H44="","",基本情報入力シート!H44)</f>
        <v/>
      </c>
      <c r="H28" s="651" t="str">
        <f>IF(基本情報入力シート!I44="","",基本情報入力シート!I44)</f>
        <v/>
      </c>
      <c r="I28" s="651" t="str">
        <f>IF(基本情報入力シート!J44="","",基本情報入力シート!J44)</f>
        <v/>
      </c>
      <c r="J28" s="651" t="str">
        <f>IF(基本情報入力シート!K44="","",基本情報入力シート!K44)</f>
        <v/>
      </c>
      <c r="K28" s="656" t="str">
        <f>IF(基本情報入力シート!L44="","",基本情報入力シート!L44)</f>
        <v/>
      </c>
      <c r="L28" s="662" t="s">
        <v>250</v>
      </c>
      <c r="M28" s="670" t="str">
        <f>IF(基本情報入力シート!M44="","",基本情報入力シート!M44)</f>
        <v/>
      </c>
      <c r="N28" s="813" t="str">
        <f>IF(基本情報入力シート!R44="","",基本情報入力シート!R44)</f>
        <v/>
      </c>
      <c r="O28" s="813" t="str">
        <f>IF(基本情報入力シート!W44="","",基本情報入力シート!W44)</f>
        <v/>
      </c>
      <c r="P28" s="681" t="str">
        <f>IF(基本情報入力シート!X44="","",基本情報入力シート!X44)</f>
        <v/>
      </c>
      <c r="Q28" s="681" t="str">
        <f>IF(基本情報入力シート!Y44="","",基本情報入力シート!Y44)</f>
        <v/>
      </c>
      <c r="R28" s="721"/>
      <c r="S28" s="709"/>
      <c r="T28" s="709"/>
      <c r="U28" s="829"/>
      <c r="V28" s="835"/>
      <c r="W28" s="835"/>
      <c r="X28" s="835"/>
      <c r="Y28" s="835"/>
    </row>
    <row r="29" spans="1:27" ht="27.75" customHeight="1">
      <c r="A29" s="616">
        <f t="shared" si="0"/>
        <v>13</v>
      </c>
      <c r="B29" s="630" t="str">
        <f>IF(基本情報入力シート!C45="","",基本情報入力シート!C45)</f>
        <v/>
      </c>
      <c r="C29" s="643" t="str">
        <f>IF(基本情報入力シート!D45="","",基本情報入力シート!D45)</f>
        <v/>
      </c>
      <c r="D29" s="648" t="str">
        <f>IF(基本情報入力シート!E45="","",基本情報入力シート!E45)</f>
        <v/>
      </c>
      <c r="E29" s="651" t="str">
        <f>IF(基本情報入力シート!F45="","",基本情報入力シート!F45)</f>
        <v/>
      </c>
      <c r="F29" s="651" t="str">
        <f>IF(基本情報入力シート!G45="","",基本情報入力シート!G45)</f>
        <v/>
      </c>
      <c r="G29" s="651" t="str">
        <f>IF(基本情報入力シート!H45="","",基本情報入力シート!H45)</f>
        <v/>
      </c>
      <c r="H29" s="651" t="str">
        <f>IF(基本情報入力シート!I45="","",基本情報入力シート!I45)</f>
        <v/>
      </c>
      <c r="I29" s="651" t="str">
        <f>IF(基本情報入力シート!J45="","",基本情報入力シート!J45)</f>
        <v/>
      </c>
      <c r="J29" s="651" t="str">
        <f>IF(基本情報入力シート!K45="","",基本情報入力シート!K45)</f>
        <v/>
      </c>
      <c r="K29" s="656" t="str">
        <f>IF(基本情報入力シート!L45="","",基本情報入力シート!L45)</f>
        <v/>
      </c>
      <c r="L29" s="662" t="s">
        <v>251</v>
      </c>
      <c r="M29" s="670" t="str">
        <f>IF(基本情報入力シート!M45="","",基本情報入力シート!M45)</f>
        <v/>
      </c>
      <c r="N29" s="813" t="str">
        <f>IF(基本情報入力シート!R45="","",基本情報入力シート!R45)</f>
        <v/>
      </c>
      <c r="O29" s="813" t="str">
        <f>IF(基本情報入力シート!W45="","",基本情報入力シート!W45)</f>
        <v/>
      </c>
      <c r="P29" s="681" t="str">
        <f>IF(基本情報入力シート!X45="","",基本情報入力シート!X45)</f>
        <v/>
      </c>
      <c r="Q29" s="681" t="str">
        <f>IF(基本情報入力シート!Y45="","",基本情報入力シート!Y45)</f>
        <v/>
      </c>
      <c r="R29" s="721"/>
      <c r="S29" s="709"/>
      <c r="T29" s="709"/>
      <c r="U29" s="829"/>
      <c r="V29" s="835"/>
      <c r="W29" s="835"/>
      <c r="X29" s="835"/>
      <c r="Y29" s="835"/>
    </row>
    <row r="30" spans="1:27" ht="27.75" customHeight="1">
      <c r="A30" s="616">
        <f t="shared" si="0"/>
        <v>14</v>
      </c>
      <c r="B30" s="630" t="str">
        <f>IF(基本情報入力シート!C46="","",基本情報入力シート!C46)</f>
        <v/>
      </c>
      <c r="C30" s="643" t="str">
        <f>IF(基本情報入力シート!D46="","",基本情報入力シート!D46)</f>
        <v/>
      </c>
      <c r="D30" s="648" t="str">
        <f>IF(基本情報入力シート!E46="","",基本情報入力シート!E46)</f>
        <v/>
      </c>
      <c r="E30" s="651" t="str">
        <f>IF(基本情報入力シート!F46="","",基本情報入力シート!F46)</f>
        <v/>
      </c>
      <c r="F30" s="651" t="str">
        <f>IF(基本情報入力シート!G46="","",基本情報入力シート!G46)</f>
        <v/>
      </c>
      <c r="G30" s="651" t="str">
        <f>IF(基本情報入力シート!H46="","",基本情報入力シート!H46)</f>
        <v/>
      </c>
      <c r="H30" s="651" t="str">
        <f>IF(基本情報入力シート!I46="","",基本情報入力シート!I46)</f>
        <v/>
      </c>
      <c r="I30" s="651" t="str">
        <f>IF(基本情報入力シート!J46="","",基本情報入力シート!J46)</f>
        <v/>
      </c>
      <c r="J30" s="651" t="str">
        <f>IF(基本情報入力シート!K46="","",基本情報入力シート!K46)</f>
        <v/>
      </c>
      <c r="K30" s="656" t="str">
        <f>IF(基本情報入力シート!L46="","",基本情報入力シート!L46)</f>
        <v/>
      </c>
      <c r="L30" s="662" t="s">
        <v>252</v>
      </c>
      <c r="M30" s="670" t="str">
        <f>IF(基本情報入力シート!M46="","",基本情報入力シート!M46)</f>
        <v/>
      </c>
      <c r="N30" s="813" t="str">
        <f>IF(基本情報入力シート!R46="","",基本情報入力シート!R46)</f>
        <v/>
      </c>
      <c r="O30" s="813" t="str">
        <f>IF(基本情報入力シート!W46="","",基本情報入力シート!W46)</f>
        <v/>
      </c>
      <c r="P30" s="681" t="str">
        <f>IF(基本情報入力シート!X46="","",基本情報入力シート!X46)</f>
        <v/>
      </c>
      <c r="Q30" s="681" t="str">
        <f>IF(基本情報入力シート!Y46="","",基本情報入力シート!Y46)</f>
        <v/>
      </c>
      <c r="R30" s="721"/>
      <c r="S30" s="709"/>
      <c r="T30" s="709"/>
      <c r="U30" s="829"/>
      <c r="V30" s="835"/>
      <c r="W30" s="835"/>
      <c r="X30" s="835"/>
      <c r="Y30" s="835"/>
    </row>
    <row r="31" spans="1:27" ht="27.75" customHeight="1">
      <c r="A31" s="616">
        <f t="shared" si="0"/>
        <v>15</v>
      </c>
      <c r="B31" s="630" t="str">
        <f>IF(基本情報入力シート!C47="","",基本情報入力シート!C47)</f>
        <v/>
      </c>
      <c r="C31" s="643" t="str">
        <f>IF(基本情報入力シート!D47="","",基本情報入力シート!D47)</f>
        <v/>
      </c>
      <c r="D31" s="648" t="str">
        <f>IF(基本情報入力シート!E47="","",基本情報入力シート!E47)</f>
        <v/>
      </c>
      <c r="E31" s="651" t="str">
        <f>IF(基本情報入力シート!F47="","",基本情報入力シート!F47)</f>
        <v/>
      </c>
      <c r="F31" s="651" t="str">
        <f>IF(基本情報入力シート!G47="","",基本情報入力シート!G47)</f>
        <v/>
      </c>
      <c r="G31" s="651" t="str">
        <f>IF(基本情報入力シート!H47="","",基本情報入力シート!H47)</f>
        <v/>
      </c>
      <c r="H31" s="651" t="str">
        <f>IF(基本情報入力シート!I47="","",基本情報入力シート!I47)</f>
        <v/>
      </c>
      <c r="I31" s="651" t="str">
        <f>IF(基本情報入力シート!J47="","",基本情報入力シート!J47)</f>
        <v/>
      </c>
      <c r="J31" s="651" t="str">
        <f>IF(基本情報入力シート!K47="","",基本情報入力シート!K47)</f>
        <v/>
      </c>
      <c r="K31" s="656" t="str">
        <f>IF(基本情報入力シート!L47="","",基本情報入力シート!L47)</f>
        <v/>
      </c>
      <c r="L31" s="662" t="s">
        <v>254</v>
      </c>
      <c r="M31" s="670" t="str">
        <f>IF(基本情報入力シート!M47="","",基本情報入力シート!M47)</f>
        <v/>
      </c>
      <c r="N31" s="813" t="str">
        <f>IF(基本情報入力シート!R47="","",基本情報入力シート!R47)</f>
        <v/>
      </c>
      <c r="O31" s="813" t="str">
        <f>IF(基本情報入力シート!W47="","",基本情報入力シート!W47)</f>
        <v/>
      </c>
      <c r="P31" s="681" t="str">
        <f>IF(基本情報入力シート!X47="","",基本情報入力シート!X47)</f>
        <v/>
      </c>
      <c r="Q31" s="681" t="str">
        <f>IF(基本情報入力シート!Y47="","",基本情報入力シート!Y47)</f>
        <v/>
      </c>
      <c r="R31" s="721"/>
      <c r="S31" s="709"/>
      <c r="T31" s="709"/>
      <c r="U31" s="829"/>
      <c r="V31" s="835"/>
      <c r="W31" s="835"/>
      <c r="X31" s="835"/>
      <c r="Y31" s="835"/>
    </row>
    <row r="32" spans="1:27" ht="27.75" customHeight="1">
      <c r="A32" s="616">
        <f t="shared" si="0"/>
        <v>16</v>
      </c>
      <c r="B32" s="630" t="str">
        <f>IF(基本情報入力シート!C48="","",基本情報入力シート!C48)</f>
        <v/>
      </c>
      <c r="C32" s="643" t="str">
        <f>IF(基本情報入力シート!D48="","",基本情報入力シート!D48)</f>
        <v/>
      </c>
      <c r="D32" s="648" t="str">
        <f>IF(基本情報入力シート!E48="","",基本情報入力シート!E48)</f>
        <v/>
      </c>
      <c r="E32" s="651" t="str">
        <f>IF(基本情報入力シート!F48="","",基本情報入力シート!F48)</f>
        <v/>
      </c>
      <c r="F32" s="651" t="str">
        <f>IF(基本情報入力シート!G48="","",基本情報入力シート!G48)</f>
        <v/>
      </c>
      <c r="G32" s="651" t="str">
        <f>IF(基本情報入力シート!H48="","",基本情報入力シート!H48)</f>
        <v/>
      </c>
      <c r="H32" s="651" t="str">
        <f>IF(基本情報入力シート!I48="","",基本情報入力シート!I48)</f>
        <v/>
      </c>
      <c r="I32" s="651" t="str">
        <f>IF(基本情報入力シート!J48="","",基本情報入力シート!J48)</f>
        <v/>
      </c>
      <c r="J32" s="651" t="str">
        <f>IF(基本情報入力シート!K48="","",基本情報入力シート!K48)</f>
        <v/>
      </c>
      <c r="K32" s="656" t="str">
        <f>IF(基本情報入力シート!L48="","",基本情報入力シート!L48)</f>
        <v/>
      </c>
      <c r="L32" s="662" t="s">
        <v>120</v>
      </c>
      <c r="M32" s="670" t="str">
        <f>IF(基本情報入力シート!M48="","",基本情報入力シート!M48)</f>
        <v/>
      </c>
      <c r="N32" s="813" t="str">
        <f>IF(基本情報入力シート!R48="","",基本情報入力シート!R48)</f>
        <v/>
      </c>
      <c r="O32" s="813" t="str">
        <f>IF(基本情報入力シート!W48="","",基本情報入力シート!W48)</f>
        <v/>
      </c>
      <c r="P32" s="681" t="str">
        <f>IF(基本情報入力シート!X48="","",基本情報入力シート!X48)</f>
        <v/>
      </c>
      <c r="Q32" s="681" t="str">
        <f>IF(基本情報入力シート!Y48="","",基本情報入力シート!Y48)</f>
        <v/>
      </c>
      <c r="R32" s="721"/>
      <c r="S32" s="709"/>
      <c r="T32" s="709"/>
      <c r="U32" s="829"/>
      <c r="V32" s="835"/>
      <c r="W32" s="835"/>
      <c r="X32" s="835"/>
      <c r="Y32" s="835"/>
    </row>
    <row r="33" spans="1:25" ht="27.75" customHeight="1">
      <c r="A33" s="616">
        <f t="shared" si="0"/>
        <v>17</v>
      </c>
      <c r="B33" s="630" t="str">
        <f>IF(基本情報入力シート!C49="","",基本情報入力シート!C49)</f>
        <v/>
      </c>
      <c r="C33" s="643" t="str">
        <f>IF(基本情報入力シート!D49="","",基本情報入力シート!D49)</f>
        <v/>
      </c>
      <c r="D33" s="648" t="str">
        <f>IF(基本情報入力シート!E49="","",基本情報入力シート!E49)</f>
        <v/>
      </c>
      <c r="E33" s="651" t="str">
        <f>IF(基本情報入力シート!F49="","",基本情報入力シート!F49)</f>
        <v/>
      </c>
      <c r="F33" s="651" t="str">
        <f>IF(基本情報入力シート!G49="","",基本情報入力シート!G49)</f>
        <v/>
      </c>
      <c r="G33" s="651" t="str">
        <f>IF(基本情報入力シート!H49="","",基本情報入力シート!H49)</f>
        <v/>
      </c>
      <c r="H33" s="651" t="str">
        <f>IF(基本情報入力シート!I49="","",基本情報入力シート!I49)</f>
        <v/>
      </c>
      <c r="I33" s="651" t="str">
        <f>IF(基本情報入力シート!J49="","",基本情報入力シート!J49)</f>
        <v/>
      </c>
      <c r="J33" s="651" t="str">
        <f>IF(基本情報入力シート!K49="","",基本情報入力シート!K49)</f>
        <v/>
      </c>
      <c r="K33" s="656" t="str">
        <f>IF(基本情報入力シート!L49="","",基本情報入力シート!L49)</f>
        <v/>
      </c>
      <c r="L33" s="662" t="s">
        <v>33</v>
      </c>
      <c r="M33" s="670" t="str">
        <f>IF(基本情報入力シート!M49="","",基本情報入力シート!M49)</f>
        <v/>
      </c>
      <c r="N33" s="813" t="str">
        <f>IF(基本情報入力シート!R49="","",基本情報入力シート!R49)</f>
        <v/>
      </c>
      <c r="O33" s="813" t="str">
        <f>IF(基本情報入力シート!W49="","",基本情報入力シート!W49)</f>
        <v/>
      </c>
      <c r="P33" s="681" t="str">
        <f>IF(基本情報入力シート!X49="","",基本情報入力シート!X49)</f>
        <v/>
      </c>
      <c r="Q33" s="681" t="str">
        <f>IF(基本情報入力シート!Y49="","",基本情報入力シート!Y49)</f>
        <v/>
      </c>
      <c r="R33" s="721"/>
      <c r="S33" s="709"/>
      <c r="T33" s="709"/>
      <c r="U33" s="829"/>
      <c r="V33" s="835"/>
      <c r="W33" s="835"/>
      <c r="X33" s="835"/>
      <c r="Y33" s="835"/>
    </row>
    <row r="34" spans="1:25" ht="27.75" customHeight="1">
      <c r="A34" s="616">
        <f t="shared" si="0"/>
        <v>18</v>
      </c>
      <c r="B34" s="630" t="str">
        <f>IF(基本情報入力シート!C50="","",基本情報入力シート!C50)</f>
        <v/>
      </c>
      <c r="C34" s="643" t="str">
        <f>IF(基本情報入力シート!D50="","",基本情報入力シート!D50)</f>
        <v/>
      </c>
      <c r="D34" s="648" t="str">
        <f>IF(基本情報入力シート!E50="","",基本情報入力シート!E50)</f>
        <v/>
      </c>
      <c r="E34" s="651" t="str">
        <f>IF(基本情報入力シート!F50="","",基本情報入力シート!F50)</f>
        <v/>
      </c>
      <c r="F34" s="651" t="str">
        <f>IF(基本情報入力シート!G50="","",基本情報入力シート!G50)</f>
        <v/>
      </c>
      <c r="G34" s="651" t="str">
        <f>IF(基本情報入力シート!H50="","",基本情報入力シート!H50)</f>
        <v/>
      </c>
      <c r="H34" s="651" t="str">
        <f>IF(基本情報入力シート!I50="","",基本情報入力シート!I50)</f>
        <v/>
      </c>
      <c r="I34" s="651" t="str">
        <f>IF(基本情報入力シート!J50="","",基本情報入力シート!J50)</f>
        <v/>
      </c>
      <c r="J34" s="651" t="str">
        <f>IF(基本情報入力シート!K50="","",基本情報入力シート!K50)</f>
        <v/>
      </c>
      <c r="K34" s="656" t="str">
        <f>IF(基本情報入力シート!L50="","",基本情報入力シート!L50)</f>
        <v/>
      </c>
      <c r="L34" s="662" t="s">
        <v>155</v>
      </c>
      <c r="M34" s="670" t="str">
        <f>IF(基本情報入力シート!M50="","",基本情報入力シート!M50)</f>
        <v/>
      </c>
      <c r="N34" s="813" t="str">
        <f>IF(基本情報入力シート!R50="","",基本情報入力シート!R50)</f>
        <v/>
      </c>
      <c r="O34" s="813" t="str">
        <f>IF(基本情報入力シート!W50="","",基本情報入力シート!W50)</f>
        <v/>
      </c>
      <c r="P34" s="681" t="str">
        <f>IF(基本情報入力シート!X50="","",基本情報入力シート!X50)</f>
        <v/>
      </c>
      <c r="Q34" s="681" t="str">
        <f>IF(基本情報入力シート!Y50="","",基本情報入力シート!Y50)</f>
        <v/>
      </c>
      <c r="R34" s="721"/>
      <c r="S34" s="709"/>
      <c r="T34" s="709"/>
      <c r="U34" s="829"/>
      <c r="V34" s="835"/>
      <c r="W34" s="835"/>
      <c r="X34" s="835"/>
      <c r="Y34" s="835"/>
    </row>
    <row r="35" spans="1:25" ht="27.75" customHeight="1">
      <c r="A35" s="616">
        <f t="shared" si="0"/>
        <v>19</v>
      </c>
      <c r="B35" s="630" t="str">
        <f>IF(基本情報入力シート!C51="","",基本情報入力シート!C51)</f>
        <v/>
      </c>
      <c r="C35" s="643" t="str">
        <f>IF(基本情報入力シート!D51="","",基本情報入力シート!D51)</f>
        <v/>
      </c>
      <c r="D35" s="648" t="str">
        <f>IF(基本情報入力シート!E51="","",基本情報入力シート!E51)</f>
        <v/>
      </c>
      <c r="E35" s="651" t="str">
        <f>IF(基本情報入力シート!F51="","",基本情報入力シート!F51)</f>
        <v/>
      </c>
      <c r="F35" s="651" t="str">
        <f>IF(基本情報入力シート!G51="","",基本情報入力シート!G51)</f>
        <v/>
      </c>
      <c r="G35" s="651" t="str">
        <f>IF(基本情報入力シート!H51="","",基本情報入力シート!H51)</f>
        <v/>
      </c>
      <c r="H35" s="651" t="str">
        <f>IF(基本情報入力シート!I51="","",基本情報入力シート!I51)</f>
        <v/>
      </c>
      <c r="I35" s="651" t="str">
        <f>IF(基本情報入力シート!J51="","",基本情報入力シート!J51)</f>
        <v/>
      </c>
      <c r="J35" s="651" t="str">
        <f>IF(基本情報入力シート!K51="","",基本情報入力シート!K51)</f>
        <v/>
      </c>
      <c r="K35" s="656" t="str">
        <f>IF(基本情報入力シート!L51="","",基本情報入力シート!L51)</f>
        <v/>
      </c>
      <c r="L35" s="662" t="s">
        <v>256</v>
      </c>
      <c r="M35" s="670" t="str">
        <f>IF(基本情報入力シート!M51="","",基本情報入力シート!M51)</f>
        <v/>
      </c>
      <c r="N35" s="813" t="str">
        <f>IF(基本情報入力シート!R51="","",基本情報入力シート!R51)</f>
        <v/>
      </c>
      <c r="O35" s="813" t="str">
        <f>IF(基本情報入力シート!W51="","",基本情報入力シート!W51)</f>
        <v/>
      </c>
      <c r="P35" s="681" t="str">
        <f>IF(基本情報入力シート!X51="","",基本情報入力シート!X51)</f>
        <v/>
      </c>
      <c r="Q35" s="681" t="str">
        <f>IF(基本情報入力シート!Y51="","",基本情報入力シート!Y51)</f>
        <v/>
      </c>
      <c r="R35" s="721"/>
      <c r="S35" s="709"/>
      <c r="T35" s="709"/>
      <c r="U35" s="829"/>
      <c r="V35" s="835"/>
      <c r="W35" s="835"/>
      <c r="X35" s="835"/>
      <c r="Y35" s="835"/>
    </row>
    <row r="36" spans="1:25" ht="27.75" customHeight="1">
      <c r="A36" s="616">
        <f t="shared" si="0"/>
        <v>20</v>
      </c>
      <c r="B36" s="630" t="str">
        <f>IF(基本情報入力シート!C52="","",基本情報入力シート!C52)</f>
        <v/>
      </c>
      <c r="C36" s="643" t="str">
        <f>IF(基本情報入力シート!D52="","",基本情報入力シート!D52)</f>
        <v/>
      </c>
      <c r="D36" s="648" t="str">
        <f>IF(基本情報入力シート!E52="","",基本情報入力シート!E52)</f>
        <v/>
      </c>
      <c r="E36" s="652" t="str">
        <f>IF(基本情報入力シート!F52="","",基本情報入力シート!F52)</f>
        <v/>
      </c>
      <c r="F36" s="652" t="str">
        <f>IF(基本情報入力シート!G52="","",基本情報入力シート!G52)</f>
        <v/>
      </c>
      <c r="G36" s="652" t="str">
        <f>IF(基本情報入力シート!H52="","",基本情報入力シート!H52)</f>
        <v/>
      </c>
      <c r="H36" s="652" t="str">
        <f>IF(基本情報入力シート!I52="","",基本情報入力シート!I52)</f>
        <v/>
      </c>
      <c r="I36" s="652" t="str">
        <f>IF(基本情報入力シート!J52="","",基本情報入力シート!J52)</f>
        <v/>
      </c>
      <c r="J36" s="652" t="str">
        <f>IF(基本情報入力シート!K52="","",基本情報入力シート!K52)</f>
        <v/>
      </c>
      <c r="K36" s="657" t="str">
        <f>IF(基本情報入力シート!L52="","",基本情報入力シート!L52)</f>
        <v/>
      </c>
      <c r="L36" s="662" t="s">
        <v>257</v>
      </c>
      <c r="M36" s="813" t="str">
        <f>IF(基本情報入力シート!M52="","",基本情報入力シート!M52)</f>
        <v/>
      </c>
      <c r="N36" s="813" t="str">
        <f>IF(基本情報入力シート!R52="","",基本情報入力シート!R52)</f>
        <v/>
      </c>
      <c r="O36" s="813" t="str">
        <f>IF(基本情報入力シート!W52="","",基本情報入力シート!W52)</f>
        <v/>
      </c>
      <c r="P36" s="682" t="str">
        <f>IF(基本情報入力シート!X52="","",基本情報入力シート!X52)</f>
        <v/>
      </c>
      <c r="Q36" s="682" t="str">
        <f>IF(基本情報入力シート!Y52="","",基本情報入力シート!Y52)</f>
        <v/>
      </c>
      <c r="R36" s="721"/>
      <c r="S36" s="709"/>
      <c r="T36" s="709"/>
      <c r="U36" s="829"/>
      <c r="V36" s="835"/>
      <c r="W36" s="835"/>
      <c r="X36" s="835"/>
      <c r="Y36" s="835"/>
    </row>
    <row r="37" spans="1:25" ht="27.75" customHeight="1">
      <c r="A37" s="616">
        <f t="shared" si="0"/>
        <v>21</v>
      </c>
      <c r="B37" s="630" t="str">
        <f>IF(基本情報入力シート!C53="","",基本情報入力シート!C53)</f>
        <v/>
      </c>
      <c r="C37" s="643" t="str">
        <f>IF(基本情報入力シート!D53="","",基本情報入力シート!D53)</f>
        <v/>
      </c>
      <c r="D37" s="648" t="str">
        <f>IF(基本情報入力シート!E53="","",基本情報入力シート!E53)</f>
        <v/>
      </c>
      <c r="E37" s="651" t="str">
        <f>IF(基本情報入力シート!F53="","",基本情報入力シート!F53)</f>
        <v/>
      </c>
      <c r="F37" s="651" t="str">
        <f>IF(基本情報入力シート!G53="","",基本情報入力シート!G53)</f>
        <v/>
      </c>
      <c r="G37" s="651" t="str">
        <f>IF(基本情報入力シート!H53="","",基本情報入力シート!H53)</f>
        <v/>
      </c>
      <c r="H37" s="651" t="str">
        <f>IF(基本情報入力シート!I53="","",基本情報入力シート!I53)</f>
        <v/>
      </c>
      <c r="I37" s="651" t="str">
        <f>IF(基本情報入力シート!J53="","",基本情報入力シート!J53)</f>
        <v/>
      </c>
      <c r="J37" s="651" t="str">
        <f>IF(基本情報入力シート!K53="","",基本情報入力シート!K53)</f>
        <v/>
      </c>
      <c r="K37" s="656" t="str">
        <f>IF(基本情報入力シート!L53="","",基本情報入力シート!L53)</f>
        <v/>
      </c>
      <c r="L37" s="662" t="s">
        <v>258</v>
      </c>
      <c r="M37" s="670" t="str">
        <f>IF(基本情報入力シート!M53="","",基本情報入力シート!M53)</f>
        <v/>
      </c>
      <c r="N37" s="813" t="str">
        <f>IF(基本情報入力シート!R53="","",基本情報入力シート!R53)</f>
        <v/>
      </c>
      <c r="O37" s="813" t="str">
        <f>IF(基本情報入力シート!W53="","",基本情報入力シート!W53)</f>
        <v/>
      </c>
      <c r="P37" s="681" t="str">
        <f>IF(基本情報入力シート!X53="","",基本情報入力シート!X53)</f>
        <v/>
      </c>
      <c r="Q37" s="681" t="str">
        <f>IF(基本情報入力シート!Y53="","",基本情報入力シート!Y53)</f>
        <v/>
      </c>
      <c r="R37" s="721"/>
      <c r="S37" s="709"/>
      <c r="T37" s="709"/>
      <c r="U37" s="830"/>
      <c r="V37" s="835"/>
      <c r="W37" s="835"/>
      <c r="X37" s="835"/>
      <c r="Y37" s="835"/>
    </row>
    <row r="38" spans="1:25" ht="27.75" customHeight="1">
      <c r="A38" s="616">
        <f t="shared" si="0"/>
        <v>22</v>
      </c>
      <c r="B38" s="630" t="str">
        <f>IF(基本情報入力シート!C54="","",基本情報入力シート!C54)</f>
        <v/>
      </c>
      <c r="C38" s="643" t="str">
        <f>IF(基本情報入力シート!D54="","",基本情報入力シート!D54)</f>
        <v/>
      </c>
      <c r="D38" s="648" t="str">
        <f>IF(基本情報入力シート!E54="","",基本情報入力シート!E54)</f>
        <v/>
      </c>
      <c r="E38" s="651" t="str">
        <f>IF(基本情報入力シート!F54="","",基本情報入力シート!F54)</f>
        <v/>
      </c>
      <c r="F38" s="651" t="str">
        <f>IF(基本情報入力シート!G54="","",基本情報入力シート!G54)</f>
        <v/>
      </c>
      <c r="G38" s="651" t="str">
        <f>IF(基本情報入力シート!H54="","",基本情報入力シート!H54)</f>
        <v/>
      </c>
      <c r="H38" s="651" t="str">
        <f>IF(基本情報入力シート!I54="","",基本情報入力シート!I54)</f>
        <v/>
      </c>
      <c r="I38" s="651" t="str">
        <f>IF(基本情報入力シート!J54="","",基本情報入力シート!J54)</f>
        <v/>
      </c>
      <c r="J38" s="651" t="str">
        <f>IF(基本情報入力シート!K54="","",基本情報入力シート!K54)</f>
        <v/>
      </c>
      <c r="K38" s="656" t="str">
        <f>IF(基本情報入力シート!L54="","",基本情報入力シート!L54)</f>
        <v/>
      </c>
      <c r="L38" s="662" t="s">
        <v>260</v>
      </c>
      <c r="M38" s="670" t="str">
        <f>IF(基本情報入力シート!M54="","",基本情報入力シート!M54)</f>
        <v/>
      </c>
      <c r="N38" s="813" t="str">
        <f>IF(基本情報入力シート!R54="","",基本情報入力シート!R54)</f>
        <v/>
      </c>
      <c r="O38" s="813" t="str">
        <f>IF(基本情報入力シート!W54="","",基本情報入力シート!W54)</f>
        <v/>
      </c>
      <c r="P38" s="681" t="str">
        <f>IF(基本情報入力シート!X54="","",基本情報入力シート!X54)</f>
        <v/>
      </c>
      <c r="Q38" s="681" t="str">
        <f>IF(基本情報入力シート!Y54="","",基本情報入力シート!Y54)</f>
        <v/>
      </c>
      <c r="R38" s="721"/>
      <c r="S38" s="709"/>
      <c r="T38" s="709"/>
      <c r="U38" s="830"/>
      <c r="V38" s="835"/>
      <c r="W38" s="835"/>
      <c r="X38" s="835"/>
      <c r="Y38" s="835"/>
    </row>
    <row r="39" spans="1:25" ht="27.75" customHeight="1">
      <c r="A39" s="616">
        <f t="shared" si="0"/>
        <v>23</v>
      </c>
      <c r="B39" s="630" t="str">
        <f>IF(基本情報入力シート!C55="","",基本情報入力シート!C55)</f>
        <v/>
      </c>
      <c r="C39" s="643" t="str">
        <f>IF(基本情報入力シート!D55="","",基本情報入力シート!D55)</f>
        <v/>
      </c>
      <c r="D39" s="648" t="str">
        <f>IF(基本情報入力シート!E55="","",基本情報入力シート!E55)</f>
        <v/>
      </c>
      <c r="E39" s="651" t="str">
        <f>IF(基本情報入力シート!F55="","",基本情報入力シート!F55)</f>
        <v/>
      </c>
      <c r="F39" s="651" t="str">
        <f>IF(基本情報入力シート!G55="","",基本情報入力シート!G55)</f>
        <v/>
      </c>
      <c r="G39" s="651" t="str">
        <f>IF(基本情報入力シート!H55="","",基本情報入力シート!H55)</f>
        <v/>
      </c>
      <c r="H39" s="651" t="str">
        <f>IF(基本情報入力シート!I55="","",基本情報入力シート!I55)</f>
        <v/>
      </c>
      <c r="I39" s="651" t="str">
        <f>IF(基本情報入力シート!J55="","",基本情報入力シート!J55)</f>
        <v/>
      </c>
      <c r="J39" s="651" t="str">
        <f>IF(基本情報入力シート!K55="","",基本情報入力シート!K55)</f>
        <v/>
      </c>
      <c r="K39" s="656" t="str">
        <f>IF(基本情報入力シート!L55="","",基本情報入力シート!L55)</f>
        <v/>
      </c>
      <c r="L39" s="662" t="s">
        <v>261</v>
      </c>
      <c r="M39" s="670" t="str">
        <f>IF(基本情報入力シート!M55="","",基本情報入力シート!M55)</f>
        <v/>
      </c>
      <c r="N39" s="813" t="str">
        <f>IF(基本情報入力シート!R55="","",基本情報入力シート!R55)</f>
        <v/>
      </c>
      <c r="O39" s="813" t="str">
        <f>IF(基本情報入力シート!W55="","",基本情報入力シート!W55)</f>
        <v/>
      </c>
      <c r="P39" s="681" t="str">
        <f>IF(基本情報入力シート!X55="","",基本情報入力シート!X55)</f>
        <v/>
      </c>
      <c r="Q39" s="681" t="str">
        <f>IF(基本情報入力シート!Y55="","",基本情報入力シート!Y55)</f>
        <v/>
      </c>
      <c r="R39" s="721"/>
      <c r="S39" s="709"/>
      <c r="T39" s="709"/>
      <c r="U39" s="830"/>
      <c r="V39" s="835"/>
      <c r="W39" s="835"/>
      <c r="X39" s="835"/>
      <c r="Y39" s="835"/>
    </row>
    <row r="40" spans="1:25" ht="27.75" customHeight="1">
      <c r="A40" s="616">
        <f t="shared" si="0"/>
        <v>24</v>
      </c>
      <c r="B40" s="630" t="str">
        <f>IF(基本情報入力シート!C56="","",基本情報入力シート!C56)</f>
        <v/>
      </c>
      <c r="C40" s="643" t="str">
        <f>IF(基本情報入力シート!D56="","",基本情報入力シート!D56)</f>
        <v/>
      </c>
      <c r="D40" s="648" t="str">
        <f>IF(基本情報入力シート!E56="","",基本情報入力シート!E56)</f>
        <v/>
      </c>
      <c r="E40" s="651" t="str">
        <f>IF(基本情報入力シート!F56="","",基本情報入力シート!F56)</f>
        <v/>
      </c>
      <c r="F40" s="651" t="str">
        <f>IF(基本情報入力シート!G56="","",基本情報入力シート!G56)</f>
        <v/>
      </c>
      <c r="G40" s="651" t="str">
        <f>IF(基本情報入力シート!H56="","",基本情報入力シート!H56)</f>
        <v/>
      </c>
      <c r="H40" s="651" t="str">
        <f>IF(基本情報入力シート!I56="","",基本情報入力シート!I56)</f>
        <v/>
      </c>
      <c r="I40" s="651" t="str">
        <f>IF(基本情報入力シート!J56="","",基本情報入力シート!J56)</f>
        <v/>
      </c>
      <c r="J40" s="651" t="str">
        <f>IF(基本情報入力シート!K56="","",基本情報入力シート!K56)</f>
        <v/>
      </c>
      <c r="K40" s="656" t="str">
        <f>IF(基本情報入力シート!L56="","",基本情報入力シート!L56)</f>
        <v/>
      </c>
      <c r="L40" s="662" t="s">
        <v>262</v>
      </c>
      <c r="M40" s="670" t="str">
        <f>IF(基本情報入力シート!M56="","",基本情報入力シート!M56)</f>
        <v/>
      </c>
      <c r="N40" s="813" t="str">
        <f>IF(基本情報入力シート!R56="","",基本情報入力シート!R56)</f>
        <v/>
      </c>
      <c r="O40" s="813" t="str">
        <f>IF(基本情報入力シート!W56="","",基本情報入力シート!W56)</f>
        <v/>
      </c>
      <c r="P40" s="681" t="str">
        <f>IF(基本情報入力シート!X56="","",基本情報入力シート!X56)</f>
        <v/>
      </c>
      <c r="Q40" s="681" t="str">
        <f>IF(基本情報入力シート!Y56="","",基本情報入力シート!Y56)</f>
        <v/>
      </c>
      <c r="R40" s="721"/>
      <c r="S40" s="709"/>
      <c r="T40" s="709"/>
      <c r="U40" s="830"/>
      <c r="V40" s="835"/>
      <c r="W40" s="835"/>
      <c r="X40" s="835"/>
      <c r="Y40" s="835"/>
    </row>
    <row r="41" spans="1:25" ht="27.75" customHeight="1">
      <c r="A41" s="616">
        <f t="shared" si="0"/>
        <v>25</v>
      </c>
      <c r="B41" s="630" t="str">
        <f>IF(基本情報入力シート!C57="","",基本情報入力シート!C57)</f>
        <v/>
      </c>
      <c r="C41" s="643" t="str">
        <f>IF(基本情報入力シート!D57="","",基本情報入力シート!D57)</f>
        <v/>
      </c>
      <c r="D41" s="648" t="str">
        <f>IF(基本情報入力シート!E57="","",基本情報入力シート!E57)</f>
        <v/>
      </c>
      <c r="E41" s="651" t="str">
        <f>IF(基本情報入力シート!F57="","",基本情報入力シート!F57)</f>
        <v/>
      </c>
      <c r="F41" s="651" t="str">
        <f>IF(基本情報入力シート!G57="","",基本情報入力シート!G57)</f>
        <v/>
      </c>
      <c r="G41" s="651" t="str">
        <f>IF(基本情報入力シート!H57="","",基本情報入力シート!H57)</f>
        <v/>
      </c>
      <c r="H41" s="651" t="str">
        <f>IF(基本情報入力シート!I57="","",基本情報入力シート!I57)</f>
        <v/>
      </c>
      <c r="I41" s="651" t="str">
        <f>IF(基本情報入力シート!J57="","",基本情報入力シート!J57)</f>
        <v/>
      </c>
      <c r="J41" s="651" t="str">
        <f>IF(基本情報入力シート!K57="","",基本情報入力シート!K57)</f>
        <v/>
      </c>
      <c r="K41" s="656" t="str">
        <f>IF(基本情報入力シート!L57="","",基本情報入力シート!L57)</f>
        <v/>
      </c>
      <c r="L41" s="662" t="s">
        <v>264</v>
      </c>
      <c r="M41" s="670" t="str">
        <f>IF(基本情報入力シート!M57="","",基本情報入力シート!M57)</f>
        <v/>
      </c>
      <c r="N41" s="813" t="str">
        <f>IF(基本情報入力シート!R57="","",基本情報入力シート!R57)</f>
        <v/>
      </c>
      <c r="O41" s="813" t="str">
        <f>IF(基本情報入力シート!W57="","",基本情報入力シート!W57)</f>
        <v/>
      </c>
      <c r="P41" s="681" t="str">
        <f>IF(基本情報入力シート!X57="","",基本情報入力シート!X57)</f>
        <v/>
      </c>
      <c r="Q41" s="681" t="str">
        <f>IF(基本情報入力シート!Y57="","",基本情報入力シート!Y57)</f>
        <v/>
      </c>
      <c r="R41" s="721"/>
      <c r="S41" s="709"/>
      <c r="T41" s="709"/>
      <c r="U41" s="830"/>
      <c r="V41" s="835"/>
      <c r="W41" s="835"/>
      <c r="X41" s="835"/>
      <c r="Y41" s="835"/>
    </row>
    <row r="42" spans="1:25" ht="27.75" customHeight="1">
      <c r="A42" s="616">
        <f t="shared" si="0"/>
        <v>26</v>
      </c>
      <c r="B42" s="630" t="str">
        <f>IF(基本情報入力シート!C58="","",基本情報入力シート!C58)</f>
        <v/>
      </c>
      <c r="C42" s="643" t="str">
        <f>IF(基本情報入力シート!D58="","",基本情報入力シート!D58)</f>
        <v/>
      </c>
      <c r="D42" s="648" t="str">
        <f>IF(基本情報入力シート!E58="","",基本情報入力シート!E58)</f>
        <v/>
      </c>
      <c r="E42" s="651" t="str">
        <f>IF(基本情報入力シート!F58="","",基本情報入力シート!F58)</f>
        <v/>
      </c>
      <c r="F42" s="651" t="str">
        <f>IF(基本情報入力シート!G58="","",基本情報入力シート!G58)</f>
        <v/>
      </c>
      <c r="G42" s="651" t="str">
        <f>IF(基本情報入力シート!H58="","",基本情報入力シート!H58)</f>
        <v/>
      </c>
      <c r="H42" s="651" t="str">
        <f>IF(基本情報入力シート!I58="","",基本情報入力シート!I58)</f>
        <v/>
      </c>
      <c r="I42" s="651" t="str">
        <f>IF(基本情報入力シート!J58="","",基本情報入力シート!J58)</f>
        <v/>
      </c>
      <c r="J42" s="651" t="str">
        <f>IF(基本情報入力シート!K58="","",基本情報入力シート!K58)</f>
        <v/>
      </c>
      <c r="K42" s="656" t="str">
        <f>IF(基本情報入力シート!L58="","",基本情報入力シート!L58)</f>
        <v/>
      </c>
      <c r="L42" s="662" t="s">
        <v>266</v>
      </c>
      <c r="M42" s="670" t="str">
        <f>IF(基本情報入力シート!M58="","",基本情報入力シート!M58)</f>
        <v/>
      </c>
      <c r="N42" s="813" t="str">
        <f>IF(基本情報入力シート!R58="","",基本情報入力シート!R58)</f>
        <v/>
      </c>
      <c r="O42" s="813" t="str">
        <f>IF(基本情報入力シート!W58="","",基本情報入力シート!W58)</f>
        <v/>
      </c>
      <c r="P42" s="681" t="str">
        <f>IF(基本情報入力シート!X58="","",基本情報入力シート!X58)</f>
        <v/>
      </c>
      <c r="Q42" s="681" t="str">
        <f>IF(基本情報入力シート!Y58="","",基本情報入力シート!Y58)</f>
        <v/>
      </c>
      <c r="R42" s="721"/>
      <c r="S42" s="709"/>
      <c r="T42" s="709"/>
      <c r="U42" s="830"/>
      <c r="V42" s="835"/>
      <c r="W42" s="835"/>
      <c r="X42" s="835"/>
      <c r="Y42" s="835"/>
    </row>
    <row r="43" spans="1:25" ht="27.75" customHeight="1">
      <c r="A43" s="616">
        <f t="shared" si="0"/>
        <v>27</v>
      </c>
      <c r="B43" s="630" t="str">
        <f>IF(基本情報入力シート!C59="","",基本情報入力シート!C59)</f>
        <v/>
      </c>
      <c r="C43" s="643" t="str">
        <f>IF(基本情報入力シート!D59="","",基本情報入力シート!D59)</f>
        <v/>
      </c>
      <c r="D43" s="648" t="str">
        <f>IF(基本情報入力シート!E59="","",基本情報入力シート!E59)</f>
        <v/>
      </c>
      <c r="E43" s="651" t="str">
        <f>IF(基本情報入力シート!F59="","",基本情報入力シート!F59)</f>
        <v/>
      </c>
      <c r="F43" s="651" t="str">
        <f>IF(基本情報入力シート!G59="","",基本情報入力シート!G59)</f>
        <v/>
      </c>
      <c r="G43" s="651" t="str">
        <f>IF(基本情報入力シート!H59="","",基本情報入力シート!H59)</f>
        <v/>
      </c>
      <c r="H43" s="651" t="str">
        <f>IF(基本情報入力シート!I59="","",基本情報入力シート!I59)</f>
        <v/>
      </c>
      <c r="I43" s="651" t="str">
        <f>IF(基本情報入力シート!J59="","",基本情報入力シート!J59)</f>
        <v/>
      </c>
      <c r="J43" s="651" t="str">
        <f>IF(基本情報入力シート!K59="","",基本情報入力シート!K59)</f>
        <v/>
      </c>
      <c r="K43" s="656" t="str">
        <f>IF(基本情報入力シート!L59="","",基本情報入力シート!L59)</f>
        <v/>
      </c>
      <c r="L43" s="662" t="s">
        <v>11</v>
      </c>
      <c r="M43" s="670" t="str">
        <f>IF(基本情報入力シート!M59="","",基本情報入力シート!M59)</f>
        <v/>
      </c>
      <c r="N43" s="813" t="str">
        <f>IF(基本情報入力シート!R59="","",基本情報入力シート!R59)</f>
        <v/>
      </c>
      <c r="O43" s="813" t="str">
        <f>IF(基本情報入力シート!W59="","",基本情報入力シート!W59)</f>
        <v/>
      </c>
      <c r="P43" s="681" t="str">
        <f>IF(基本情報入力シート!X59="","",基本情報入力シート!X59)</f>
        <v/>
      </c>
      <c r="Q43" s="681" t="str">
        <f>IF(基本情報入力シート!Y59="","",基本情報入力シート!Y59)</f>
        <v/>
      </c>
      <c r="R43" s="721"/>
      <c r="S43" s="709"/>
      <c r="T43" s="709"/>
      <c r="U43" s="830"/>
      <c r="V43" s="835"/>
      <c r="W43" s="835"/>
      <c r="X43" s="835"/>
      <c r="Y43" s="835"/>
    </row>
    <row r="44" spans="1:25" ht="27.75" customHeight="1">
      <c r="A44" s="616">
        <f t="shared" si="0"/>
        <v>28</v>
      </c>
      <c r="B44" s="630" t="str">
        <f>IF(基本情報入力シート!C60="","",基本情報入力シート!C60)</f>
        <v/>
      </c>
      <c r="C44" s="643" t="str">
        <f>IF(基本情報入力シート!D60="","",基本情報入力シート!D60)</f>
        <v/>
      </c>
      <c r="D44" s="648" t="str">
        <f>IF(基本情報入力シート!E60="","",基本情報入力シート!E60)</f>
        <v/>
      </c>
      <c r="E44" s="651" t="str">
        <f>IF(基本情報入力シート!F60="","",基本情報入力シート!F60)</f>
        <v/>
      </c>
      <c r="F44" s="651" t="str">
        <f>IF(基本情報入力シート!G60="","",基本情報入力シート!G60)</f>
        <v/>
      </c>
      <c r="G44" s="651" t="str">
        <f>IF(基本情報入力シート!H60="","",基本情報入力シート!H60)</f>
        <v/>
      </c>
      <c r="H44" s="651" t="str">
        <f>IF(基本情報入力シート!I60="","",基本情報入力シート!I60)</f>
        <v/>
      </c>
      <c r="I44" s="651" t="str">
        <f>IF(基本情報入力シート!J60="","",基本情報入力シート!J60)</f>
        <v/>
      </c>
      <c r="J44" s="651" t="str">
        <f>IF(基本情報入力シート!K60="","",基本情報入力シート!K60)</f>
        <v/>
      </c>
      <c r="K44" s="656" t="str">
        <f>IF(基本情報入力シート!L60="","",基本情報入力シート!L60)</f>
        <v/>
      </c>
      <c r="L44" s="662" t="s">
        <v>114</v>
      </c>
      <c r="M44" s="670" t="str">
        <f>IF(基本情報入力シート!M60="","",基本情報入力シート!M60)</f>
        <v/>
      </c>
      <c r="N44" s="813" t="str">
        <f>IF(基本情報入力シート!R60="","",基本情報入力シート!R60)</f>
        <v/>
      </c>
      <c r="O44" s="813" t="str">
        <f>IF(基本情報入力シート!W60="","",基本情報入力シート!W60)</f>
        <v/>
      </c>
      <c r="P44" s="681" t="str">
        <f>IF(基本情報入力シート!X60="","",基本情報入力シート!X60)</f>
        <v/>
      </c>
      <c r="Q44" s="681" t="str">
        <f>IF(基本情報入力シート!Y60="","",基本情報入力シート!Y60)</f>
        <v/>
      </c>
      <c r="R44" s="721"/>
      <c r="S44" s="709"/>
      <c r="T44" s="709"/>
      <c r="U44" s="830"/>
      <c r="V44" s="835"/>
      <c r="W44" s="835"/>
      <c r="X44" s="835"/>
      <c r="Y44" s="835"/>
    </row>
    <row r="45" spans="1:25" ht="27.75" customHeight="1">
      <c r="A45" s="616">
        <f t="shared" si="0"/>
        <v>29</v>
      </c>
      <c r="B45" s="630" t="str">
        <f>IF(基本情報入力シート!C61="","",基本情報入力シート!C61)</f>
        <v/>
      </c>
      <c r="C45" s="643" t="str">
        <f>IF(基本情報入力シート!D61="","",基本情報入力シート!D61)</f>
        <v/>
      </c>
      <c r="D45" s="648" t="str">
        <f>IF(基本情報入力シート!E61="","",基本情報入力シート!E61)</f>
        <v/>
      </c>
      <c r="E45" s="651" t="str">
        <f>IF(基本情報入力シート!F61="","",基本情報入力シート!F61)</f>
        <v/>
      </c>
      <c r="F45" s="651" t="str">
        <f>IF(基本情報入力シート!G61="","",基本情報入力シート!G61)</f>
        <v/>
      </c>
      <c r="G45" s="651" t="str">
        <f>IF(基本情報入力シート!H61="","",基本情報入力シート!H61)</f>
        <v/>
      </c>
      <c r="H45" s="651" t="str">
        <f>IF(基本情報入力シート!I61="","",基本情報入力シート!I61)</f>
        <v/>
      </c>
      <c r="I45" s="651" t="str">
        <f>IF(基本情報入力シート!J61="","",基本情報入力シート!J61)</f>
        <v/>
      </c>
      <c r="J45" s="651" t="str">
        <f>IF(基本情報入力シート!K61="","",基本情報入力シート!K61)</f>
        <v/>
      </c>
      <c r="K45" s="656" t="str">
        <f>IF(基本情報入力シート!L61="","",基本情報入力シート!L61)</f>
        <v/>
      </c>
      <c r="L45" s="662" t="s">
        <v>267</v>
      </c>
      <c r="M45" s="670" t="str">
        <f>IF(基本情報入力シート!M61="","",基本情報入力シート!M61)</f>
        <v/>
      </c>
      <c r="N45" s="813" t="str">
        <f>IF(基本情報入力シート!R61="","",基本情報入力シート!R61)</f>
        <v/>
      </c>
      <c r="O45" s="813" t="str">
        <f>IF(基本情報入力シート!W61="","",基本情報入力シート!W61)</f>
        <v/>
      </c>
      <c r="P45" s="681" t="str">
        <f>IF(基本情報入力シート!X61="","",基本情報入力シート!X61)</f>
        <v/>
      </c>
      <c r="Q45" s="681" t="str">
        <f>IF(基本情報入力シート!Y61="","",基本情報入力シート!Y61)</f>
        <v/>
      </c>
      <c r="R45" s="721"/>
      <c r="S45" s="709"/>
      <c r="T45" s="709"/>
      <c r="U45" s="830"/>
      <c r="V45" s="835"/>
      <c r="W45" s="835"/>
      <c r="X45" s="835"/>
      <c r="Y45" s="835"/>
    </row>
    <row r="46" spans="1:25" ht="27.75" customHeight="1">
      <c r="A46" s="616">
        <f t="shared" si="0"/>
        <v>30</v>
      </c>
      <c r="B46" s="630" t="str">
        <f>IF(基本情報入力シート!C62="","",基本情報入力シート!C62)</f>
        <v/>
      </c>
      <c r="C46" s="643" t="str">
        <f>IF(基本情報入力シート!D62="","",基本情報入力シート!D62)</f>
        <v/>
      </c>
      <c r="D46" s="648" t="str">
        <f>IF(基本情報入力シート!E62="","",基本情報入力シート!E62)</f>
        <v/>
      </c>
      <c r="E46" s="651" t="str">
        <f>IF(基本情報入力シート!F62="","",基本情報入力シート!F62)</f>
        <v/>
      </c>
      <c r="F46" s="651" t="str">
        <f>IF(基本情報入力シート!G62="","",基本情報入力シート!G62)</f>
        <v/>
      </c>
      <c r="G46" s="651" t="str">
        <f>IF(基本情報入力シート!H62="","",基本情報入力シート!H62)</f>
        <v/>
      </c>
      <c r="H46" s="651" t="str">
        <f>IF(基本情報入力シート!I62="","",基本情報入力シート!I62)</f>
        <v/>
      </c>
      <c r="I46" s="651" t="str">
        <f>IF(基本情報入力シート!J62="","",基本情報入力シート!J62)</f>
        <v/>
      </c>
      <c r="J46" s="651" t="str">
        <f>IF(基本情報入力シート!K62="","",基本情報入力シート!K62)</f>
        <v/>
      </c>
      <c r="K46" s="656" t="str">
        <f>IF(基本情報入力シート!L62="","",基本情報入力シート!L62)</f>
        <v/>
      </c>
      <c r="L46" s="662" t="s">
        <v>269</v>
      </c>
      <c r="M46" s="670" t="str">
        <f>IF(基本情報入力シート!M62="","",基本情報入力シート!M62)</f>
        <v/>
      </c>
      <c r="N46" s="813" t="str">
        <f>IF(基本情報入力シート!R62="","",基本情報入力シート!R62)</f>
        <v/>
      </c>
      <c r="O46" s="813" t="str">
        <f>IF(基本情報入力シート!W62="","",基本情報入力シート!W62)</f>
        <v/>
      </c>
      <c r="P46" s="681" t="str">
        <f>IF(基本情報入力シート!X62="","",基本情報入力シート!X62)</f>
        <v/>
      </c>
      <c r="Q46" s="681" t="str">
        <f>IF(基本情報入力シート!Y62="","",基本情報入力シート!Y62)</f>
        <v/>
      </c>
      <c r="R46" s="721"/>
      <c r="S46" s="709"/>
      <c r="T46" s="709"/>
      <c r="U46" s="830"/>
      <c r="V46" s="835"/>
      <c r="W46" s="835"/>
      <c r="X46" s="835"/>
      <c r="Y46" s="835"/>
    </row>
    <row r="47" spans="1:25" ht="27.75" customHeight="1">
      <c r="A47" s="616">
        <f t="shared" si="0"/>
        <v>31</v>
      </c>
      <c r="B47" s="630" t="str">
        <f>IF(基本情報入力シート!C63="","",基本情報入力シート!C63)</f>
        <v/>
      </c>
      <c r="C47" s="643" t="str">
        <f>IF(基本情報入力シート!D63="","",基本情報入力シート!D63)</f>
        <v/>
      </c>
      <c r="D47" s="648" t="str">
        <f>IF(基本情報入力シート!E63="","",基本情報入力シート!E63)</f>
        <v/>
      </c>
      <c r="E47" s="651" t="str">
        <f>IF(基本情報入力シート!F63="","",基本情報入力シート!F63)</f>
        <v/>
      </c>
      <c r="F47" s="651" t="str">
        <f>IF(基本情報入力シート!G63="","",基本情報入力シート!G63)</f>
        <v/>
      </c>
      <c r="G47" s="651" t="str">
        <f>IF(基本情報入力シート!H63="","",基本情報入力シート!H63)</f>
        <v/>
      </c>
      <c r="H47" s="651" t="str">
        <f>IF(基本情報入力シート!I63="","",基本情報入力シート!I63)</f>
        <v/>
      </c>
      <c r="I47" s="651" t="str">
        <f>IF(基本情報入力シート!J63="","",基本情報入力シート!J63)</f>
        <v/>
      </c>
      <c r="J47" s="651" t="str">
        <f>IF(基本情報入力シート!K63="","",基本情報入力シート!K63)</f>
        <v/>
      </c>
      <c r="K47" s="656" t="str">
        <f>IF(基本情報入力シート!L63="","",基本情報入力シート!L63)</f>
        <v/>
      </c>
      <c r="L47" s="662" t="s">
        <v>235</v>
      </c>
      <c r="M47" s="670" t="str">
        <f>IF(基本情報入力シート!M63="","",基本情報入力シート!M63)</f>
        <v/>
      </c>
      <c r="N47" s="813" t="str">
        <f>IF(基本情報入力シート!R63="","",基本情報入力シート!R63)</f>
        <v/>
      </c>
      <c r="O47" s="813" t="str">
        <f>IF(基本情報入力シート!W63="","",基本情報入力シート!W63)</f>
        <v/>
      </c>
      <c r="P47" s="681" t="str">
        <f>IF(基本情報入力シート!X63="","",基本情報入力シート!X63)</f>
        <v/>
      </c>
      <c r="Q47" s="681" t="str">
        <f>IF(基本情報入力シート!Y63="","",基本情報入力シート!Y63)</f>
        <v/>
      </c>
      <c r="R47" s="721"/>
      <c r="S47" s="709"/>
      <c r="T47" s="709"/>
      <c r="U47" s="830"/>
      <c r="V47" s="835"/>
      <c r="W47" s="835"/>
      <c r="X47" s="835"/>
      <c r="Y47" s="835"/>
    </row>
    <row r="48" spans="1:25" ht="27.75" customHeight="1">
      <c r="A48" s="616">
        <f t="shared" si="0"/>
        <v>32</v>
      </c>
      <c r="B48" s="630" t="str">
        <f>IF(基本情報入力シート!C64="","",基本情報入力シート!C64)</f>
        <v/>
      </c>
      <c r="C48" s="643" t="str">
        <f>IF(基本情報入力シート!D64="","",基本情報入力シート!D64)</f>
        <v/>
      </c>
      <c r="D48" s="648" t="str">
        <f>IF(基本情報入力シート!E64="","",基本情報入力シート!E64)</f>
        <v/>
      </c>
      <c r="E48" s="651" t="str">
        <f>IF(基本情報入力シート!F64="","",基本情報入力シート!F64)</f>
        <v/>
      </c>
      <c r="F48" s="651" t="str">
        <f>IF(基本情報入力シート!G64="","",基本情報入力シート!G64)</f>
        <v/>
      </c>
      <c r="G48" s="651" t="str">
        <f>IF(基本情報入力シート!H64="","",基本情報入力シート!H64)</f>
        <v/>
      </c>
      <c r="H48" s="651" t="str">
        <f>IF(基本情報入力シート!I64="","",基本情報入力シート!I64)</f>
        <v/>
      </c>
      <c r="I48" s="651" t="str">
        <f>IF(基本情報入力シート!J64="","",基本情報入力シート!J64)</f>
        <v/>
      </c>
      <c r="J48" s="651" t="str">
        <f>IF(基本情報入力シート!K64="","",基本情報入力シート!K64)</f>
        <v/>
      </c>
      <c r="K48" s="656" t="str">
        <f>IF(基本情報入力シート!L64="","",基本情報入力シート!L64)</f>
        <v/>
      </c>
      <c r="L48" s="662" t="s">
        <v>270</v>
      </c>
      <c r="M48" s="670" t="str">
        <f>IF(基本情報入力シート!M64="","",基本情報入力シート!M64)</f>
        <v/>
      </c>
      <c r="N48" s="813" t="str">
        <f>IF(基本情報入力シート!R64="","",基本情報入力シート!R64)</f>
        <v/>
      </c>
      <c r="O48" s="813" t="str">
        <f>IF(基本情報入力シート!W64="","",基本情報入力シート!W64)</f>
        <v/>
      </c>
      <c r="P48" s="681" t="str">
        <f>IF(基本情報入力シート!X64="","",基本情報入力シート!X64)</f>
        <v/>
      </c>
      <c r="Q48" s="681" t="str">
        <f>IF(基本情報入力シート!Y64="","",基本情報入力シート!Y64)</f>
        <v/>
      </c>
      <c r="R48" s="721"/>
      <c r="S48" s="709"/>
      <c r="T48" s="709"/>
      <c r="U48" s="830"/>
      <c r="V48" s="835"/>
      <c r="W48" s="835"/>
      <c r="X48" s="835"/>
      <c r="Y48" s="835"/>
    </row>
    <row r="49" spans="1:25" ht="27.75" customHeight="1">
      <c r="A49" s="616">
        <f t="shared" si="0"/>
        <v>33</v>
      </c>
      <c r="B49" s="630" t="str">
        <f>IF(基本情報入力シート!C65="","",基本情報入力シート!C65)</f>
        <v/>
      </c>
      <c r="C49" s="643" t="str">
        <f>IF(基本情報入力シート!D65="","",基本情報入力シート!D65)</f>
        <v/>
      </c>
      <c r="D49" s="648" t="str">
        <f>IF(基本情報入力シート!E65="","",基本情報入力シート!E65)</f>
        <v/>
      </c>
      <c r="E49" s="651" t="str">
        <f>IF(基本情報入力シート!F65="","",基本情報入力シート!F65)</f>
        <v/>
      </c>
      <c r="F49" s="651" t="str">
        <f>IF(基本情報入力シート!G65="","",基本情報入力シート!G65)</f>
        <v/>
      </c>
      <c r="G49" s="651" t="str">
        <f>IF(基本情報入力シート!H65="","",基本情報入力シート!H65)</f>
        <v/>
      </c>
      <c r="H49" s="651" t="str">
        <f>IF(基本情報入力シート!I65="","",基本情報入力シート!I65)</f>
        <v/>
      </c>
      <c r="I49" s="651" t="str">
        <f>IF(基本情報入力シート!J65="","",基本情報入力シート!J65)</f>
        <v/>
      </c>
      <c r="J49" s="651" t="str">
        <f>IF(基本情報入力シート!K65="","",基本情報入力シート!K65)</f>
        <v/>
      </c>
      <c r="K49" s="656" t="str">
        <f>IF(基本情報入力シート!L65="","",基本情報入力シート!L65)</f>
        <v/>
      </c>
      <c r="L49" s="662" t="s">
        <v>271</v>
      </c>
      <c r="M49" s="670" t="str">
        <f>IF(基本情報入力シート!M65="","",基本情報入力シート!M65)</f>
        <v/>
      </c>
      <c r="N49" s="813" t="str">
        <f>IF(基本情報入力シート!R65="","",基本情報入力シート!R65)</f>
        <v/>
      </c>
      <c r="O49" s="813" t="str">
        <f>IF(基本情報入力シート!W65="","",基本情報入力シート!W65)</f>
        <v/>
      </c>
      <c r="P49" s="681" t="str">
        <f>IF(基本情報入力シート!X65="","",基本情報入力シート!X65)</f>
        <v/>
      </c>
      <c r="Q49" s="681" t="str">
        <f>IF(基本情報入力シート!Y65="","",基本情報入力シート!Y65)</f>
        <v/>
      </c>
      <c r="R49" s="721"/>
      <c r="S49" s="709"/>
      <c r="T49" s="709"/>
      <c r="U49" s="830"/>
      <c r="V49" s="835"/>
      <c r="W49" s="835"/>
      <c r="X49" s="835"/>
      <c r="Y49" s="835"/>
    </row>
    <row r="50" spans="1:25" ht="27.75" customHeight="1">
      <c r="A50" s="616">
        <f t="shared" si="0"/>
        <v>34</v>
      </c>
      <c r="B50" s="630" t="str">
        <f>IF(基本情報入力シート!C66="","",基本情報入力シート!C66)</f>
        <v/>
      </c>
      <c r="C50" s="643" t="str">
        <f>IF(基本情報入力シート!D66="","",基本情報入力シート!D66)</f>
        <v/>
      </c>
      <c r="D50" s="648" t="str">
        <f>IF(基本情報入力シート!E66="","",基本情報入力シート!E66)</f>
        <v/>
      </c>
      <c r="E50" s="651" t="str">
        <f>IF(基本情報入力シート!F66="","",基本情報入力シート!F66)</f>
        <v/>
      </c>
      <c r="F50" s="651" t="str">
        <f>IF(基本情報入力シート!G66="","",基本情報入力シート!G66)</f>
        <v/>
      </c>
      <c r="G50" s="651" t="str">
        <f>IF(基本情報入力シート!H66="","",基本情報入力シート!H66)</f>
        <v/>
      </c>
      <c r="H50" s="651" t="str">
        <f>IF(基本情報入力シート!I66="","",基本情報入力シート!I66)</f>
        <v/>
      </c>
      <c r="I50" s="651" t="str">
        <f>IF(基本情報入力シート!J66="","",基本情報入力シート!J66)</f>
        <v/>
      </c>
      <c r="J50" s="651" t="str">
        <f>IF(基本情報入力シート!K66="","",基本情報入力シート!K66)</f>
        <v/>
      </c>
      <c r="K50" s="656" t="str">
        <f>IF(基本情報入力シート!L66="","",基本情報入力シート!L66)</f>
        <v/>
      </c>
      <c r="L50" s="662" t="s">
        <v>273</v>
      </c>
      <c r="M50" s="670" t="str">
        <f>IF(基本情報入力シート!M66="","",基本情報入力シート!M66)</f>
        <v/>
      </c>
      <c r="N50" s="813" t="str">
        <f>IF(基本情報入力シート!R66="","",基本情報入力シート!R66)</f>
        <v/>
      </c>
      <c r="O50" s="813" t="str">
        <f>IF(基本情報入力シート!W66="","",基本情報入力シート!W66)</f>
        <v/>
      </c>
      <c r="P50" s="681" t="str">
        <f>IF(基本情報入力シート!X66="","",基本情報入力シート!X66)</f>
        <v/>
      </c>
      <c r="Q50" s="681" t="str">
        <f>IF(基本情報入力シート!Y66="","",基本情報入力シート!Y66)</f>
        <v/>
      </c>
      <c r="R50" s="721"/>
      <c r="S50" s="709"/>
      <c r="T50" s="709"/>
      <c r="U50" s="830"/>
      <c r="V50" s="835"/>
      <c r="W50" s="835"/>
      <c r="X50" s="835"/>
      <c r="Y50" s="835"/>
    </row>
    <row r="51" spans="1:25" ht="27.75" customHeight="1">
      <c r="A51" s="616">
        <f t="shared" si="0"/>
        <v>35</v>
      </c>
      <c r="B51" s="630" t="str">
        <f>IF(基本情報入力シート!C67="","",基本情報入力シート!C67)</f>
        <v/>
      </c>
      <c r="C51" s="643" t="str">
        <f>IF(基本情報入力シート!D67="","",基本情報入力シート!D67)</f>
        <v/>
      </c>
      <c r="D51" s="648" t="str">
        <f>IF(基本情報入力シート!E67="","",基本情報入力シート!E67)</f>
        <v/>
      </c>
      <c r="E51" s="651" t="str">
        <f>IF(基本情報入力シート!F67="","",基本情報入力シート!F67)</f>
        <v/>
      </c>
      <c r="F51" s="651" t="str">
        <f>IF(基本情報入力シート!G67="","",基本情報入力シート!G67)</f>
        <v/>
      </c>
      <c r="G51" s="651" t="str">
        <f>IF(基本情報入力シート!H67="","",基本情報入力シート!H67)</f>
        <v/>
      </c>
      <c r="H51" s="651" t="str">
        <f>IF(基本情報入力シート!I67="","",基本情報入力シート!I67)</f>
        <v/>
      </c>
      <c r="I51" s="651" t="str">
        <f>IF(基本情報入力シート!J67="","",基本情報入力シート!J67)</f>
        <v/>
      </c>
      <c r="J51" s="651" t="str">
        <f>IF(基本情報入力シート!K67="","",基本情報入力シート!K67)</f>
        <v/>
      </c>
      <c r="K51" s="656" t="str">
        <f>IF(基本情報入力シート!L67="","",基本情報入力シート!L67)</f>
        <v/>
      </c>
      <c r="L51" s="662" t="s">
        <v>192</v>
      </c>
      <c r="M51" s="670" t="str">
        <f>IF(基本情報入力シート!M67="","",基本情報入力シート!M67)</f>
        <v/>
      </c>
      <c r="N51" s="813" t="str">
        <f>IF(基本情報入力シート!R67="","",基本情報入力シート!R67)</f>
        <v/>
      </c>
      <c r="O51" s="813" t="str">
        <f>IF(基本情報入力シート!W67="","",基本情報入力シート!W67)</f>
        <v/>
      </c>
      <c r="P51" s="681" t="str">
        <f>IF(基本情報入力シート!X67="","",基本情報入力シート!X67)</f>
        <v/>
      </c>
      <c r="Q51" s="681" t="str">
        <f>IF(基本情報入力シート!Y67="","",基本情報入力シート!Y67)</f>
        <v/>
      </c>
      <c r="R51" s="721"/>
      <c r="S51" s="709"/>
      <c r="T51" s="709"/>
      <c r="U51" s="830"/>
      <c r="V51" s="835"/>
      <c r="W51" s="835"/>
      <c r="X51" s="835"/>
      <c r="Y51" s="835"/>
    </row>
    <row r="52" spans="1:25" ht="27.75" customHeight="1">
      <c r="A52" s="616">
        <f t="shared" si="0"/>
        <v>36</v>
      </c>
      <c r="B52" s="630" t="str">
        <f>IF(基本情報入力シート!C68="","",基本情報入力シート!C68)</f>
        <v/>
      </c>
      <c r="C52" s="643" t="str">
        <f>IF(基本情報入力シート!D68="","",基本情報入力シート!D68)</f>
        <v/>
      </c>
      <c r="D52" s="648" t="str">
        <f>IF(基本情報入力シート!E68="","",基本情報入力シート!E68)</f>
        <v/>
      </c>
      <c r="E52" s="651" t="str">
        <f>IF(基本情報入力シート!F68="","",基本情報入力シート!F68)</f>
        <v/>
      </c>
      <c r="F52" s="651" t="str">
        <f>IF(基本情報入力シート!G68="","",基本情報入力シート!G68)</f>
        <v/>
      </c>
      <c r="G52" s="651" t="str">
        <f>IF(基本情報入力シート!H68="","",基本情報入力シート!H68)</f>
        <v/>
      </c>
      <c r="H52" s="651" t="str">
        <f>IF(基本情報入力シート!I68="","",基本情報入力シート!I68)</f>
        <v/>
      </c>
      <c r="I52" s="651" t="str">
        <f>IF(基本情報入力シート!J68="","",基本情報入力シート!J68)</f>
        <v/>
      </c>
      <c r="J52" s="651" t="str">
        <f>IF(基本情報入力シート!K68="","",基本情報入力シート!K68)</f>
        <v/>
      </c>
      <c r="K52" s="656" t="str">
        <f>IF(基本情報入力シート!L68="","",基本情報入力シート!L68)</f>
        <v/>
      </c>
      <c r="L52" s="662" t="s">
        <v>255</v>
      </c>
      <c r="M52" s="670" t="str">
        <f>IF(基本情報入力シート!M68="","",基本情報入力シート!M68)</f>
        <v/>
      </c>
      <c r="N52" s="813" t="str">
        <f>IF(基本情報入力シート!R68="","",基本情報入力シート!R68)</f>
        <v/>
      </c>
      <c r="O52" s="813" t="str">
        <f>IF(基本情報入力シート!W68="","",基本情報入力シート!W68)</f>
        <v/>
      </c>
      <c r="P52" s="681" t="str">
        <f>IF(基本情報入力シート!X68="","",基本情報入力シート!X68)</f>
        <v/>
      </c>
      <c r="Q52" s="681" t="str">
        <f>IF(基本情報入力シート!Y68="","",基本情報入力シート!Y68)</f>
        <v/>
      </c>
      <c r="R52" s="721"/>
      <c r="S52" s="709"/>
      <c r="T52" s="709"/>
      <c r="U52" s="830"/>
      <c r="V52" s="835"/>
      <c r="W52" s="835"/>
      <c r="X52" s="835"/>
      <c r="Y52" s="835"/>
    </row>
    <row r="53" spans="1:25" ht="27.75" customHeight="1">
      <c r="A53" s="616">
        <f t="shared" si="0"/>
        <v>37</v>
      </c>
      <c r="B53" s="630" t="str">
        <f>IF(基本情報入力シート!C69="","",基本情報入力シート!C69)</f>
        <v/>
      </c>
      <c r="C53" s="643" t="str">
        <f>IF(基本情報入力シート!D69="","",基本情報入力シート!D69)</f>
        <v/>
      </c>
      <c r="D53" s="648" t="str">
        <f>IF(基本情報入力シート!E69="","",基本情報入力シート!E69)</f>
        <v/>
      </c>
      <c r="E53" s="651" t="str">
        <f>IF(基本情報入力シート!F69="","",基本情報入力シート!F69)</f>
        <v/>
      </c>
      <c r="F53" s="651" t="str">
        <f>IF(基本情報入力シート!G69="","",基本情報入力シート!G69)</f>
        <v/>
      </c>
      <c r="G53" s="651" t="str">
        <f>IF(基本情報入力シート!H69="","",基本情報入力シート!H69)</f>
        <v/>
      </c>
      <c r="H53" s="651" t="str">
        <f>IF(基本情報入力シート!I69="","",基本情報入力シート!I69)</f>
        <v/>
      </c>
      <c r="I53" s="651" t="str">
        <f>IF(基本情報入力シート!J69="","",基本情報入力シート!J69)</f>
        <v/>
      </c>
      <c r="J53" s="651" t="str">
        <f>IF(基本情報入力シート!K69="","",基本情報入力シート!K69)</f>
        <v/>
      </c>
      <c r="K53" s="656" t="str">
        <f>IF(基本情報入力シート!L69="","",基本情報入力シート!L69)</f>
        <v/>
      </c>
      <c r="L53" s="662" t="s">
        <v>63</v>
      </c>
      <c r="M53" s="670" t="str">
        <f>IF(基本情報入力シート!M69="","",基本情報入力シート!M69)</f>
        <v/>
      </c>
      <c r="N53" s="813" t="str">
        <f>IF(基本情報入力シート!R69="","",基本情報入力シート!R69)</f>
        <v/>
      </c>
      <c r="O53" s="813" t="str">
        <f>IF(基本情報入力シート!W69="","",基本情報入力シート!W69)</f>
        <v/>
      </c>
      <c r="P53" s="681" t="str">
        <f>IF(基本情報入力シート!X69="","",基本情報入力シート!X69)</f>
        <v/>
      </c>
      <c r="Q53" s="681" t="str">
        <f>IF(基本情報入力シート!Y69="","",基本情報入力シート!Y69)</f>
        <v/>
      </c>
      <c r="R53" s="721"/>
      <c r="S53" s="709"/>
      <c r="T53" s="709"/>
      <c r="U53" s="830"/>
      <c r="V53" s="835"/>
      <c r="W53" s="835"/>
      <c r="X53" s="835"/>
      <c r="Y53" s="835"/>
    </row>
    <row r="54" spans="1:25" ht="27.75" customHeight="1">
      <c r="A54" s="616">
        <f t="shared" si="0"/>
        <v>38</v>
      </c>
      <c r="B54" s="630" t="str">
        <f>IF(基本情報入力シート!C70="","",基本情報入力シート!C70)</f>
        <v/>
      </c>
      <c r="C54" s="643" t="str">
        <f>IF(基本情報入力シート!D70="","",基本情報入力シート!D70)</f>
        <v/>
      </c>
      <c r="D54" s="648" t="str">
        <f>IF(基本情報入力シート!E70="","",基本情報入力シート!E70)</f>
        <v/>
      </c>
      <c r="E54" s="651" t="str">
        <f>IF(基本情報入力シート!F70="","",基本情報入力シート!F70)</f>
        <v/>
      </c>
      <c r="F54" s="651" t="str">
        <f>IF(基本情報入力シート!G70="","",基本情報入力シート!G70)</f>
        <v/>
      </c>
      <c r="G54" s="651" t="str">
        <f>IF(基本情報入力シート!H70="","",基本情報入力シート!H70)</f>
        <v/>
      </c>
      <c r="H54" s="651" t="str">
        <f>IF(基本情報入力シート!I70="","",基本情報入力シート!I70)</f>
        <v/>
      </c>
      <c r="I54" s="651" t="str">
        <f>IF(基本情報入力シート!J70="","",基本情報入力シート!J70)</f>
        <v/>
      </c>
      <c r="J54" s="651" t="str">
        <f>IF(基本情報入力シート!K70="","",基本情報入力シート!K70)</f>
        <v/>
      </c>
      <c r="K54" s="656" t="str">
        <f>IF(基本情報入力シート!L70="","",基本情報入力シート!L70)</f>
        <v/>
      </c>
      <c r="L54" s="662" t="s">
        <v>275</v>
      </c>
      <c r="M54" s="670" t="str">
        <f>IF(基本情報入力シート!M70="","",基本情報入力シート!M70)</f>
        <v/>
      </c>
      <c r="N54" s="813" t="str">
        <f>IF(基本情報入力シート!R70="","",基本情報入力シート!R70)</f>
        <v/>
      </c>
      <c r="O54" s="813" t="str">
        <f>IF(基本情報入力シート!W70="","",基本情報入力シート!W70)</f>
        <v/>
      </c>
      <c r="P54" s="681" t="str">
        <f>IF(基本情報入力シート!X70="","",基本情報入力シート!X70)</f>
        <v/>
      </c>
      <c r="Q54" s="681" t="str">
        <f>IF(基本情報入力シート!Y70="","",基本情報入力シート!Y70)</f>
        <v/>
      </c>
      <c r="R54" s="721"/>
      <c r="S54" s="709"/>
      <c r="T54" s="709"/>
      <c r="U54" s="830"/>
      <c r="V54" s="835"/>
      <c r="W54" s="835"/>
      <c r="X54" s="835"/>
      <c r="Y54" s="835"/>
    </row>
    <row r="55" spans="1:25" ht="27.75" customHeight="1">
      <c r="A55" s="616">
        <f t="shared" si="0"/>
        <v>39</v>
      </c>
      <c r="B55" s="630" t="str">
        <f>IF(基本情報入力シート!C71="","",基本情報入力シート!C71)</f>
        <v/>
      </c>
      <c r="C55" s="643" t="str">
        <f>IF(基本情報入力シート!D71="","",基本情報入力シート!D71)</f>
        <v/>
      </c>
      <c r="D55" s="648" t="str">
        <f>IF(基本情報入力シート!E71="","",基本情報入力シート!E71)</f>
        <v/>
      </c>
      <c r="E55" s="651" t="str">
        <f>IF(基本情報入力シート!F71="","",基本情報入力シート!F71)</f>
        <v/>
      </c>
      <c r="F55" s="651" t="str">
        <f>IF(基本情報入力シート!G71="","",基本情報入力シート!G71)</f>
        <v/>
      </c>
      <c r="G55" s="651" t="str">
        <f>IF(基本情報入力シート!H71="","",基本情報入力シート!H71)</f>
        <v/>
      </c>
      <c r="H55" s="651" t="str">
        <f>IF(基本情報入力シート!I71="","",基本情報入力シート!I71)</f>
        <v/>
      </c>
      <c r="I55" s="651" t="str">
        <f>IF(基本情報入力シート!J71="","",基本情報入力シート!J71)</f>
        <v/>
      </c>
      <c r="J55" s="651" t="str">
        <f>IF(基本情報入力シート!K71="","",基本情報入力シート!K71)</f>
        <v/>
      </c>
      <c r="K55" s="656" t="str">
        <f>IF(基本情報入力シート!L71="","",基本情報入力シート!L71)</f>
        <v/>
      </c>
      <c r="L55" s="662" t="s">
        <v>259</v>
      </c>
      <c r="M55" s="670" t="str">
        <f>IF(基本情報入力シート!M71="","",基本情報入力シート!M71)</f>
        <v/>
      </c>
      <c r="N55" s="813" t="str">
        <f>IF(基本情報入力シート!R71="","",基本情報入力シート!R71)</f>
        <v/>
      </c>
      <c r="O55" s="813" t="str">
        <f>IF(基本情報入力シート!W71="","",基本情報入力シート!W71)</f>
        <v/>
      </c>
      <c r="P55" s="681" t="str">
        <f>IF(基本情報入力シート!X71="","",基本情報入力シート!X71)</f>
        <v/>
      </c>
      <c r="Q55" s="681" t="str">
        <f>IF(基本情報入力シート!Y71="","",基本情報入力シート!Y71)</f>
        <v/>
      </c>
      <c r="R55" s="721"/>
      <c r="S55" s="709"/>
      <c r="T55" s="709"/>
      <c r="U55" s="830"/>
      <c r="V55" s="835"/>
      <c r="W55" s="835"/>
      <c r="X55" s="835"/>
      <c r="Y55" s="835"/>
    </row>
    <row r="56" spans="1:25" ht="27.75" customHeight="1">
      <c r="A56" s="616">
        <f t="shared" si="0"/>
        <v>40</v>
      </c>
      <c r="B56" s="630" t="str">
        <f>IF(基本情報入力シート!C72="","",基本情報入力シート!C72)</f>
        <v/>
      </c>
      <c r="C56" s="643" t="str">
        <f>IF(基本情報入力シート!D72="","",基本情報入力シート!D72)</f>
        <v/>
      </c>
      <c r="D56" s="648" t="str">
        <f>IF(基本情報入力シート!E72="","",基本情報入力シート!E72)</f>
        <v/>
      </c>
      <c r="E56" s="651" t="str">
        <f>IF(基本情報入力シート!F72="","",基本情報入力シート!F72)</f>
        <v/>
      </c>
      <c r="F56" s="651" t="str">
        <f>IF(基本情報入力シート!G72="","",基本情報入力シート!G72)</f>
        <v/>
      </c>
      <c r="G56" s="651" t="str">
        <f>IF(基本情報入力シート!H72="","",基本情報入力シート!H72)</f>
        <v/>
      </c>
      <c r="H56" s="651" t="str">
        <f>IF(基本情報入力シート!I72="","",基本情報入力シート!I72)</f>
        <v/>
      </c>
      <c r="I56" s="651" t="str">
        <f>IF(基本情報入力シート!J72="","",基本情報入力シート!J72)</f>
        <v/>
      </c>
      <c r="J56" s="651" t="str">
        <f>IF(基本情報入力シート!K72="","",基本情報入力シート!K72)</f>
        <v/>
      </c>
      <c r="K56" s="656" t="str">
        <f>IF(基本情報入力シート!L72="","",基本情報入力シート!L72)</f>
        <v/>
      </c>
      <c r="L56" s="662" t="s">
        <v>276</v>
      </c>
      <c r="M56" s="670" t="str">
        <f>IF(基本情報入力シート!M72="","",基本情報入力シート!M72)</f>
        <v/>
      </c>
      <c r="N56" s="813" t="str">
        <f>IF(基本情報入力シート!R72="","",基本情報入力シート!R72)</f>
        <v/>
      </c>
      <c r="O56" s="813" t="str">
        <f>IF(基本情報入力シート!W72="","",基本情報入力シート!W72)</f>
        <v/>
      </c>
      <c r="P56" s="681" t="str">
        <f>IF(基本情報入力シート!X72="","",基本情報入力シート!X72)</f>
        <v/>
      </c>
      <c r="Q56" s="681" t="str">
        <f>IF(基本情報入力シート!Y72="","",基本情報入力シート!Y72)</f>
        <v/>
      </c>
      <c r="R56" s="721"/>
      <c r="S56" s="709"/>
      <c r="T56" s="709"/>
      <c r="U56" s="830"/>
      <c r="V56" s="835"/>
      <c r="W56" s="835"/>
      <c r="X56" s="835"/>
      <c r="Y56" s="835"/>
    </row>
    <row r="57" spans="1:25" ht="27.75" customHeight="1">
      <c r="A57" s="616">
        <f t="shared" si="0"/>
        <v>41</v>
      </c>
      <c r="B57" s="630" t="str">
        <f>IF(基本情報入力シート!C73="","",基本情報入力シート!C73)</f>
        <v/>
      </c>
      <c r="C57" s="643" t="str">
        <f>IF(基本情報入力シート!D73="","",基本情報入力シート!D73)</f>
        <v/>
      </c>
      <c r="D57" s="648" t="str">
        <f>IF(基本情報入力シート!E73="","",基本情報入力シート!E73)</f>
        <v/>
      </c>
      <c r="E57" s="651" t="str">
        <f>IF(基本情報入力シート!F73="","",基本情報入力シート!F73)</f>
        <v/>
      </c>
      <c r="F57" s="651" t="str">
        <f>IF(基本情報入力シート!G73="","",基本情報入力シート!G73)</f>
        <v/>
      </c>
      <c r="G57" s="651" t="str">
        <f>IF(基本情報入力シート!H73="","",基本情報入力シート!H73)</f>
        <v/>
      </c>
      <c r="H57" s="651" t="str">
        <f>IF(基本情報入力シート!I73="","",基本情報入力シート!I73)</f>
        <v/>
      </c>
      <c r="I57" s="651" t="str">
        <f>IF(基本情報入力シート!J73="","",基本情報入力シート!J73)</f>
        <v/>
      </c>
      <c r="J57" s="651" t="str">
        <f>IF(基本情報入力シート!K73="","",基本情報入力シート!K73)</f>
        <v/>
      </c>
      <c r="K57" s="656" t="str">
        <f>IF(基本情報入力シート!L73="","",基本情報入力シート!L73)</f>
        <v/>
      </c>
      <c r="L57" s="662" t="s">
        <v>278</v>
      </c>
      <c r="M57" s="670" t="str">
        <f>IF(基本情報入力シート!M73="","",基本情報入力シート!M73)</f>
        <v/>
      </c>
      <c r="N57" s="813" t="str">
        <f>IF(基本情報入力シート!R73="","",基本情報入力シート!R73)</f>
        <v/>
      </c>
      <c r="O57" s="813" t="str">
        <f>IF(基本情報入力シート!W73="","",基本情報入力シート!W73)</f>
        <v/>
      </c>
      <c r="P57" s="681" t="str">
        <f>IF(基本情報入力シート!X73="","",基本情報入力シート!X73)</f>
        <v/>
      </c>
      <c r="Q57" s="681" t="str">
        <f>IF(基本情報入力シート!Y73="","",基本情報入力シート!Y73)</f>
        <v/>
      </c>
      <c r="R57" s="721"/>
      <c r="S57" s="709"/>
      <c r="T57" s="709"/>
      <c r="U57" s="830"/>
      <c r="V57" s="835"/>
      <c r="W57" s="835"/>
      <c r="X57" s="835"/>
      <c r="Y57" s="835"/>
    </row>
    <row r="58" spans="1:25" ht="27.75" customHeight="1">
      <c r="A58" s="616">
        <f t="shared" si="0"/>
        <v>42</v>
      </c>
      <c r="B58" s="630" t="str">
        <f>IF(基本情報入力シート!C74="","",基本情報入力シート!C74)</f>
        <v/>
      </c>
      <c r="C58" s="643" t="str">
        <f>IF(基本情報入力シート!D74="","",基本情報入力シート!D74)</f>
        <v/>
      </c>
      <c r="D58" s="648" t="str">
        <f>IF(基本情報入力シート!E74="","",基本情報入力シート!E74)</f>
        <v/>
      </c>
      <c r="E58" s="651" t="str">
        <f>IF(基本情報入力シート!F74="","",基本情報入力シート!F74)</f>
        <v/>
      </c>
      <c r="F58" s="651" t="str">
        <f>IF(基本情報入力シート!G74="","",基本情報入力シート!G74)</f>
        <v/>
      </c>
      <c r="G58" s="651" t="str">
        <f>IF(基本情報入力シート!H74="","",基本情報入力シート!H74)</f>
        <v/>
      </c>
      <c r="H58" s="651" t="str">
        <f>IF(基本情報入力シート!I74="","",基本情報入力シート!I74)</f>
        <v/>
      </c>
      <c r="I58" s="651" t="str">
        <f>IF(基本情報入力シート!J74="","",基本情報入力シート!J74)</f>
        <v/>
      </c>
      <c r="J58" s="651" t="str">
        <f>IF(基本情報入力シート!K74="","",基本情報入力シート!K74)</f>
        <v/>
      </c>
      <c r="K58" s="656" t="str">
        <f>IF(基本情報入力シート!L74="","",基本情報入力シート!L74)</f>
        <v/>
      </c>
      <c r="L58" s="662" t="s">
        <v>279</v>
      </c>
      <c r="M58" s="670" t="str">
        <f>IF(基本情報入力シート!M74="","",基本情報入力シート!M74)</f>
        <v/>
      </c>
      <c r="N58" s="813" t="str">
        <f>IF(基本情報入力シート!R74="","",基本情報入力シート!R74)</f>
        <v/>
      </c>
      <c r="O58" s="813" t="str">
        <f>IF(基本情報入力シート!W74="","",基本情報入力シート!W74)</f>
        <v/>
      </c>
      <c r="P58" s="681" t="str">
        <f>IF(基本情報入力シート!X74="","",基本情報入力シート!X74)</f>
        <v/>
      </c>
      <c r="Q58" s="681" t="str">
        <f>IF(基本情報入力シート!Y74="","",基本情報入力シート!Y74)</f>
        <v/>
      </c>
      <c r="R58" s="721"/>
      <c r="S58" s="709"/>
      <c r="T58" s="709"/>
      <c r="U58" s="830"/>
      <c r="V58" s="835"/>
      <c r="W58" s="835"/>
      <c r="X58" s="835"/>
      <c r="Y58" s="835"/>
    </row>
    <row r="59" spans="1:25" ht="27.75" customHeight="1">
      <c r="A59" s="616">
        <f t="shared" si="0"/>
        <v>43</v>
      </c>
      <c r="B59" s="630" t="str">
        <f>IF(基本情報入力シート!C75="","",基本情報入力シート!C75)</f>
        <v/>
      </c>
      <c r="C59" s="643" t="str">
        <f>IF(基本情報入力シート!D75="","",基本情報入力シート!D75)</f>
        <v/>
      </c>
      <c r="D59" s="648" t="str">
        <f>IF(基本情報入力シート!E75="","",基本情報入力シート!E75)</f>
        <v/>
      </c>
      <c r="E59" s="651" t="str">
        <f>IF(基本情報入力シート!F75="","",基本情報入力シート!F75)</f>
        <v/>
      </c>
      <c r="F59" s="651" t="str">
        <f>IF(基本情報入力シート!G75="","",基本情報入力シート!G75)</f>
        <v/>
      </c>
      <c r="G59" s="651" t="str">
        <f>IF(基本情報入力シート!H75="","",基本情報入力シート!H75)</f>
        <v/>
      </c>
      <c r="H59" s="651" t="str">
        <f>IF(基本情報入力シート!I75="","",基本情報入力シート!I75)</f>
        <v/>
      </c>
      <c r="I59" s="651" t="str">
        <f>IF(基本情報入力シート!J75="","",基本情報入力シート!J75)</f>
        <v/>
      </c>
      <c r="J59" s="651" t="str">
        <f>IF(基本情報入力シート!K75="","",基本情報入力シート!K75)</f>
        <v/>
      </c>
      <c r="K59" s="656" t="str">
        <f>IF(基本情報入力シート!L75="","",基本情報入力シート!L75)</f>
        <v/>
      </c>
      <c r="L59" s="662" t="s">
        <v>195</v>
      </c>
      <c r="M59" s="670" t="str">
        <f>IF(基本情報入力シート!M75="","",基本情報入力シート!M75)</f>
        <v/>
      </c>
      <c r="N59" s="813" t="str">
        <f>IF(基本情報入力シート!R75="","",基本情報入力シート!R75)</f>
        <v/>
      </c>
      <c r="O59" s="813" t="str">
        <f>IF(基本情報入力シート!W75="","",基本情報入力シート!W75)</f>
        <v/>
      </c>
      <c r="P59" s="681" t="str">
        <f>IF(基本情報入力シート!X75="","",基本情報入力シート!X75)</f>
        <v/>
      </c>
      <c r="Q59" s="681" t="str">
        <f>IF(基本情報入力シート!Y75="","",基本情報入力シート!Y75)</f>
        <v/>
      </c>
      <c r="R59" s="721"/>
      <c r="S59" s="709"/>
      <c r="T59" s="709"/>
      <c r="U59" s="830"/>
      <c r="V59" s="835"/>
      <c r="W59" s="835"/>
      <c r="X59" s="835"/>
      <c r="Y59" s="835"/>
    </row>
    <row r="60" spans="1:25" ht="27.75" customHeight="1">
      <c r="A60" s="616">
        <f t="shared" si="0"/>
        <v>44</v>
      </c>
      <c r="B60" s="630" t="str">
        <f>IF(基本情報入力シート!C76="","",基本情報入力シート!C76)</f>
        <v/>
      </c>
      <c r="C60" s="643" t="str">
        <f>IF(基本情報入力シート!D76="","",基本情報入力シート!D76)</f>
        <v/>
      </c>
      <c r="D60" s="648" t="str">
        <f>IF(基本情報入力シート!E76="","",基本情報入力シート!E76)</f>
        <v/>
      </c>
      <c r="E60" s="651" t="str">
        <f>IF(基本情報入力シート!F76="","",基本情報入力シート!F76)</f>
        <v/>
      </c>
      <c r="F60" s="651" t="str">
        <f>IF(基本情報入力シート!G76="","",基本情報入力シート!G76)</f>
        <v/>
      </c>
      <c r="G60" s="651" t="str">
        <f>IF(基本情報入力シート!H76="","",基本情報入力シート!H76)</f>
        <v/>
      </c>
      <c r="H60" s="651" t="str">
        <f>IF(基本情報入力シート!I76="","",基本情報入力シート!I76)</f>
        <v/>
      </c>
      <c r="I60" s="651" t="str">
        <f>IF(基本情報入力シート!J76="","",基本情報入力シート!J76)</f>
        <v/>
      </c>
      <c r="J60" s="651" t="str">
        <f>IF(基本情報入力シート!K76="","",基本情報入力シート!K76)</f>
        <v/>
      </c>
      <c r="K60" s="656" t="str">
        <f>IF(基本情報入力シート!L76="","",基本情報入力シート!L76)</f>
        <v/>
      </c>
      <c r="L60" s="662" t="s">
        <v>280</v>
      </c>
      <c r="M60" s="670" t="str">
        <f>IF(基本情報入力シート!M76="","",基本情報入力シート!M76)</f>
        <v/>
      </c>
      <c r="N60" s="813" t="str">
        <f>IF(基本情報入力シート!R76="","",基本情報入力シート!R76)</f>
        <v/>
      </c>
      <c r="O60" s="813" t="str">
        <f>IF(基本情報入力シート!W76="","",基本情報入力シート!W76)</f>
        <v/>
      </c>
      <c r="P60" s="681" t="str">
        <f>IF(基本情報入力シート!X76="","",基本情報入力シート!X76)</f>
        <v/>
      </c>
      <c r="Q60" s="681" t="str">
        <f>IF(基本情報入力シート!Y76="","",基本情報入力シート!Y76)</f>
        <v/>
      </c>
      <c r="R60" s="721"/>
      <c r="S60" s="709"/>
      <c r="T60" s="709"/>
      <c r="U60" s="830"/>
      <c r="V60" s="835"/>
      <c r="W60" s="835"/>
      <c r="X60" s="835"/>
      <c r="Y60" s="835"/>
    </row>
    <row r="61" spans="1:25" ht="27.75" customHeight="1">
      <c r="A61" s="616">
        <f t="shared" si="0"/>
        <v>45</v>
      </c>
      <c r="B61" s="630" t="str">
        <f>IF(基本情報入力シート!C77="","",基本情報入力シート!C77)</f>
        <v/>
      </c>
      <c r="C61" s="643" t="str">
        <f>IF(基本情報入力シート!D77="","",基本情報入力シート!D77)</f>
        <v/>
      </c>
      <c r="D61" s="648" t="str">
        <f>IF(基本情報入力シート!E77="","",基本情報入力シート!E77)</f>
        <v/>
      </c>
      <c r="E61" s="651" t="str">
        <f>IF(基本情報入力シート!F77="","",基本情報入力シート!F77)</f>
        <v/>
      </c>
      <c r="F61" s="651" t="str">
        <f>IF(基本情報入力シート!G77="","",基本情報入力シート!G77)</f>
        <v/>
      </c>
      <c r="G61" s="651" t="str">
        <f>IF(基本情報入力シート!H77="","",基本情報入力シート!H77)</f>
        <v/>
      </c>
      <c r="H61" s="651" t="str">
        <f>IF(基本情報入力シート!I77="","",基本情報入力シート!I77)</f>
        <v/>
      </c>
      <c r="I61" s="651" t="str">
        <f>IF(基本情報入力シート!J77="","",基本情報入力シート!J77)</f>
        <v/>
      </c>
      <c r="J61" s="651" t="str">
        <f>IF(基本情報入力シート!K77="","",基本情報入力シート!K77)</f>
        <v/>
      </c>
      <c r="K61" s="656" t="str">
        <f>IF(基本情報入力シート!L77="","",基本情報入力シート!L77)</f>
        <v/>
      </c>
      <c r="L61" s="662" t="s">
        <v>281</v>
      </c>
      <c r="M61" s="670" t="str">
        <f>IF(基本情報入力シート!M77="","",基本情報入力シート!M77)</f>
        <v/>
      </c>
      <c r="N61" s="813" t="str">
        <f>IF(基本情報入力シート!R77="","",基本情報入力シート!R77)</f>
        <v/>
      </c>
      <c r="O61" s="813" t="str">
        <f>IF(基本情報入力シート!W77="","",基本情報入力シート!W77)</f>
        <v/>
      </c>
      <c r="P61" s="681" t="str">
        <f>IF(基本情報入力シート!X77="","",基本情報入力シート!X77)</f>
        <v/>
      </c>
      <c r="Q61" s="681" t="str">
        <f>IF(基本情報入力シート!Y77="","",基本情報入力シート!Y77)</f>
        <v/>
      </c>
      <c r="R61" s="721"/>
      <c r="S61" s="709"/>
      <c r="T61" s="709"/>
      <c r="U61" s="830"/>
      <c r="V61" s="835"/>
      <c r="W61" s="835"/>
      <c r="X61" s="835"/>
      <c r="Y61" s="835"/>
    </row>
    <row r="62" spans="1:25" ht="27.75" customHeight="1">
      <c r="A62" s="616">
        <f t="shared" si="0"/>
        <v>46</v>
      </c>
      <c r="B62" s="630" t="str">
        <f>IF(基本情報入力シート!C78="","",基本情報入力シート!C78)</f>
        <v/>
      </c>
      <c r="C62" s="643" t="str">
        <f>IF(基本情報入力シート!D78="","",基本情報入力シート!D78)</f>
        <v/>
      </c>
      <c r="D62" s="648" t="str">
        <f>IF(基本情報入力シート!E78="","",基本情報入力シート!E78)</f>
        <v/>
      </c>
      <c r="E62" s="651" t="str">
        <f>IF(基本情報入力シート!F78="","",基本情報入力シート!F78)</f>
        <v/>
      </c>
      <c r="F62" s="651" t="str">
        <f>IF(基本情報入力シート!G78="","",基本情報入力シート!G78)</f>
        <v/>
      </c>
      <c r="G62" s="651" t="str">
        <f>IF(基本情報入力シート!H78="","",基本情報入力シート!H78)</f>
        <v/>
      </c>
      <c r="H62" s="651" t="str">
        <f>IF(基本情報入力シート!I78="","",基本情報入力シート!I78)</f>
        <v/>
      </c>
      <c r="I62" s="651" t="str">
        <f>IF(基本情報入力シート!J78="","",基本情報入力シート!J78)</f>
        <v/>
      </c>
      <c r="J62" s="651" t="str">
        <f>IF(基本情報入力シート!K78="","",基本情報入力シート!K78)</f>
        <v/>
      </c>
      <c r="K62" s="656" t="str">
        <f>IF(基本情報入力シート!L78="","",基本情報入力シート!L78)</f>
        <v/>
      </c>
      <c r="L62" s="662" t="s">
        <v>282</v>
      </c>
      <c r="M62" s="670" t="str">
        <f>IF(基本情報入力シート!M78="","",基本情報入力シート!M78)</f>
        <v/>
      </c>
      <c r="N62" s="813" t="str">
        <f>IF(基本情報入力シート!R78="","",基本情報入力シート!R78)</f>
        <v/>
      </c>
      <c r="O62" s="813" t="str">
        <f>IF(基本情報入力シート!W78="","",基本情報入力シート!W78)</f>
        <v/>
      </c>
      <c r="P62" s="681" t="str">
        <f>IF(基本情報入力シート!X78="","",基本情報入力シート!X78)</f>
        <v/>
      </c>
      <c r="Q62" s="681" t="str">
        <f>IF(基本情報入力シート!Y78="","",基本情報入力シート!Y78)</f>
        <v/>
      </c>
      <c r="R62" s="721"/>
      <c r="S62" s="709"/>
      <c r="T62" s="709"/>
      <c r="U62" s="830"/>
      <c r="V62" s="835"/>
      <c r="W62" s="835"/>
      <c r="X62" s="835"/>
      <c r="Y62" s="835"/>
    </row>
    <row r="63" spans="1:25" ht="27.75" customHeight="1">
      <c r="A63" s="616">
        <f t="shared" si="0"/>
        <v>47</v>
      </c>
      <c r="B63" s="630" t="str">
        <f>IF(基本情報入力シート!C79="","",基本情報入力シート!C79)</f>
        <v/>
      </c>
      <c r="C63" s="643" t="str">
        <f>IF(基本情報入力シート!D79="","",基本情報入力シート!D79)</f>
        <v/>
      </c>
      <c r="D63" s="648" t="str">
        <f>IF(基本情報入力シート!E79="","",基本情報入力シート!E79)</f>
        <v/>
      </c>
      <c r="E63" s="651" t="str">
        <f>IF(基本情報入力シート!F79="","",基本情報入力シート!F79)</f>
        <v/>
      </c>
      <c r="F63" s="651" t="str">
        <f>IF(基本情報入力シート!G79="","",基本情報入力シート!G79)</f>
        <v/>
      </c>
      <c r="G63" s="651" t="str">
        <f>IF(基本情報入力シート!H79="","",基本情報入力シート!H79)</f>
        <v/>
      </c>
      <c r="H63" s="651" t="str">
        <f>IF(基本情報入力シート!I79="","",基本情報入力シート!I79)</f>
        <v/>
      </c>
      <c r="I63" s="651" t="str">
        <f>IF(基本情報入力シート!J79="","",基本情報入力シート!J79)</f>
        <v/>
      </c>
      <c r="J63" s="651" t="str">
        <f>IF(基本情報入力シート!K79="","",基本情報入力シート!K79)</f>
        <v/>
      </c>
      <c r="K63" s="656" t="str">
        <f>IF(基本情報入力シート!L79="","",基本情報入力シート!L79)</f>
        <v/>
      </c>
      <c r="L63" s="662" t="s">
        <v>268</v>
      </c>
      <c r="M63" s="670" t="str">
        <f>IF(基本情報入力シート!M79="","",基本情報入力シート!M79)</f>
        <v/>
      </c>
      <c r="N63" s="813" t="str">
        <f>IF(基本情報入力シート!R79="","",基本情報入力シート!R79)</f>
        <v/>
      </c>
      <c r="O63" s="813" t="str">
        <f>IF(基本情報入力シート!W79="","",基本情報入力シート!W79)</f>
        <v/>
      </c>
      <c r="P63" s="681" t="str">
        <f>IF(基本情報入力シート!X79="","",基本情報入力シート!X79)</f>
        <v/>
      </c>
      <c r="Q63" s="681" t="str">
        <f>IF(基本情報入力シート!Y79="","",基本情報入力シート!Y79)</f>
        <v/>
      </c>
      <c r="R63" s="721"/>
      <c r="S63" s="709"/>
      <c r="T63" s="709"/>
      <c r="U63" s="830"/>
      <c r="V63" s="835"/>
      <c r="W63" s="835"/>
      <c r="X63" s="835"/>
      <c r="Y63" s="835"/>
    </row>
    <row r="64" spans="1:25" ht="27.75" customHeight="1">
      <c r="A64" s="616">
        <f t="shared" si="0"/>
        <v>48</v>
      </c>
      <c r="B64" s="630" t="str">
        <f>IF(基本情報入力シート!C80="","",基本情報入力シート!C80)</f>
        <v/>
      </c>
      <c r="C64" s="643" t="str">
        <f>IF(基本情報入力シート!D80="","",基本情報入力シート!D80)</f>
        <v/>
      </c>
      <c r="D64" s="648" t="str">
        <f>IF(基本情報入力シート!E80="","",基本情報入力シート!E80)</f>
        <v/>
      </c>
      <c r="E64" s="651" t="str">
        <f>IF(基本情報入力シート!F80="","",基本情報入力シート!F80)</f>
        <v/>
      </c>
      <c r="F64" s="651" t="str">
        <f>IF(基本情報入力シート!G80="","",基本情報入力シート!G80)</f>
        <v/>
      </c>
      <c r="G64" s="651" t="str">
        <f>IF(基本情報入力シート!H80="","",基本情報入力シート!H80)</f>
        <v/>
      </c>
      <c r="H64" s="651" t="str">
        <f>IF(基本情報入力シート!I80="","",基本情報入力シート!I80)</f>
        <v/>
      </c>
      <c r="I64" s="651" t="str">
        <f>IF(基本情報入力シート!J80="","",基本情報入力シート!J80)</f>
        <v/>
      </c>
      <c r="J64" s="651" t="str">
        <f>IF(基本情報入力シート!K80="","",基本情報入力シート!K80)</f>
        <v/>
      </c>
      <c r="K64" s="656" t="str">
        <f>IF(基本情報入力シート!L80="","",基本情報入力シート!L80)</f>
        <v/>
      </c>
      <c r="L64" s="662" t="s">
        <v>285</v>
      </c>
      <c r="M64" s="670" t="str">
        <f>IF(基本情報入力シート!M80="","",基本情報入力シート!M80)</f>
        <v/>
      </c>
      <c r="N64" s="813" t="str">
        <f>IF(基本情報入力シート!R80="","",基本情報入力シート!R80)</f>
        <v/>
      </c>
      <c r="O64" s="813" t="str">
        <f>IF(基本情報入力シート!W80="","",基本情報入力シート!W80)</f>
        <v/>
      </c>
      <c r="P64" s="681" t="str">
        <f>IF(基本情報入力シート!X80="","",基本情報入力シート!X80)</f>
        <v/>
      </c>
      <c r="Q64" s="681" t="str">
        <f>IF(基本情報入力シート!Y80="","",基本情報入力シート!Y80)</f>
        <v/>
      </c>
      <c r="R64" s="721"/>
      <c r="S64" s="709"/>
      <c r="T64" s="709"/>
      <c r="U64" s="830"/>
      <c r="V64" s="835"/>
      <c r="W64" s="835"/>
      <c r="X64" s="835"/>
      <c r="Y64" s="835"/>
    </row>
    <row r="65" spans="1:25" ht="27.75" customHeight="1">
      <c r="A65" s="616">
        <f t="shared" si="0"/>
        <v>49</v>
      </c>
      <c r="B65" s="630" t="str">
        <f>IF(基本情報入力シート!C81="","",基本情報入力シート!C81)</f>
        <v/>
      </c>
      <c r="C65" s="643" t="str">
        <f>IF(基本情報入力シート!D81="","",基本情報入力シート!D81)</f>
        <v/>
      </c>
      <c r="D65" s="648" t="str">
        <f>IF(基本情報入力シート!E81="","",基本情報入力シート!E81)</f>
        <v/>
      </c>
      <c r="E65" s="651" t="str">
        <f>IF(基本情報入力シート!F81="","",基本情報入力シート!F81)</f>
        <v/>
      </c>
      <c r="F65" s="651" t="str">
        <f>IF(基本情報入力シート!G81="","",基本情報入力シート!G81)</f>
        <v/>
      </c>
      <c r="G65" s="651" t="str">
        <f>IF(基本情報入力シート!H81="","",基本情報入力シート!H81)</f>
        <v/>
      </c>
      <c r="H65" s="651" t="str">
        <f>IF(基本情報入力シート!I81="","",基本情報入力シート!I81)</f>
        <v/>
      </c>
      <c r="I65" s="651" t="str">
        <f>IF(基本情報入力シート!J81="","",基本情報入力シート!J81)</f>
        <v/>
      </c>
      <c r="J65" s="651" t="str">
        <f>IF(基本情報入力シート!K81="","",基本情報入力シート!K81)</f>
        <v/>
      </c>
      <c r="K65" s="656" t="str">
        <f>IF(基本情報入力シート!L81="","",基本情報入力シート!L81)</f>
        <v/>
      </c>
      <c r="L65" s="662" t="s">
        <v>286</v>
      </c>
      <c r="M65" s="670" t="str">
        <f>IF(基本情報入力シート!M81="","",基本情報入力シート!M81)</f>
        <v/>
      </c>
      <c r="N65" s="813" t="str">
        <f>IF(基本情報入力シート!R81="","",基本情報入力シート!R81)</f>
        <v/>
      </c>
      <c r="O65" s="813" t="str">
        <f>IF(基本情報入力シート!W81="","",基本情報入力シート!W81)</f>
        <v/>
      </c>
      <c r="P65" s="681" t="str">
        <f>IF(基本情報入力シート!X81="","",基本情報入力シート!X81)</f>
        <v/>
      </c>
      <c r="Q65" s="681" t="str">
        <f>IF(基本情報入力シート!Y81="","",基本情報入力シート!Y81)</f>
        <v/>
      </c>
      <c r="R65" s="721"/>
      <c r="S65" s="709"/>
      <c r="T65" s="709"/>
      <c r="U65" s="830"/>
      <c r="V65" s="835"/>
      <c r="W65" s="835"/>
      <c r="X65" s="835"/>
      <c r="Y65" s="835"/>
    </row>
    <row r="66" spans="1:25" ht="27.75" customHeight="1">
      <c r="A66" s="616">
        <f t="shared" si="0"/>
        <v>50</v>
      </c>
      <c r="B66" s="630" t="str">
        <f>IF(基本情報入力シート!C82="","",基本情報入力シート!C82)</f>
        <v/>
      </c>
      <c r="C66" s="643" t="str">
        <f>IF(基本情報入力シート!D82="","",基本情報入力シート!D82)</f>
        <v/>
      </c>
      <c r="D66" s="648" t="str">
        <f>IF(基本情報入力シート!E82="","",基本情報入力シート!E82)</f>
        <v/>
      </c>
      <c r="E66" s="651" t="str">
        <f>IF(基本情報入力シート!F82="","",基本情報入力シート!F82)</f>
        <v/>
      </c>
      <c r="F66" s="651" t="str">
        <f>IF(基本情報入力シート!G82="","",基本情報入力シート!G82)</f>
        <v/>
      </c>
      <c r="G66" s="651" t="str">
        <f>IF(基本情報入力シート!H82="","",基本情報入力シート!H82)</f>
        <v/>
      </c>
      <c r="H66" s="651" t="str">
        <f>IF(基本情報入力シート!I82="","",基本情報入力シート!I82)</f>
        <v/>
      </c>
      <c r="I66" s="651" t="str">
        <f>IF(基本情報入力シート!J82="","",基本情報入力シート!J82)</f>
        <v/>
      </c>
      <c r="J66" s="651" t="str">
        <f>IF(基本情報入力シート!K82="","",基本情報入力シート!K82)</f>
        <v/>
      </c>
      <c r="K66" s="656" t="str">
        <f>IF(基本情報入力シート!L82="","",基本情報入力シート!L82)</f>
        <v/>
      </c>
      <c r="L66" s="662" t="s">
        <v>288</v>
      </c>
      <c r="M66" s="670" t="str">
        <f>IF(基本情報入力シート!M82="","",基本情報入力シート!M82)</f>
        <v/>
      </c>
      <c r="N66" s="813" t="str">
        <f>IF(基本情報入力シート!R82="","",基本情報入力シート!R82)</f>
        <v/>
      </c>
      <c r="O66" s="813" t="str">
        <f>IF(基本情報入力シート!W82="","",基本情報入力シート!W82)</f>
        <v/>
      </c>
      <c r="P66" s="681" t="str">
        <f>IF(基本情報入力シート!X82="","",基本情報入力シート!X82)</f>
        <v/>
      </c>
      <c r="Q66" s="681" t="str">
        <f>IF(基本情報入力シート!Y82="","",基本情報入力シート!Y82)</f>
        <v/>
      </c>
      <c r="R66" s="721"/>
      <c r="S66" s="709"/>
      <c r="T66" s="709"/>
      <c r="U66" s="830"/>
      <c r="V66" s="835"/>
      <c r="W66" s="835"/>
      <c r="X66" s="835"/>
      <c r="Y66" s="835"/>
    </row>
    <row r="67" spans="1:25" ht="27.75" customHeight="1">
      <c r="A67" s="616">
        <f t="shared" si="0"/>
        <v>51</v>
      </c>
      <c r="B67" s="630" t="str">
        <f>IF(基本情報入力シート!C83="","",基本情報入力シート!C83)</f>
        <v/>
      </c>
      <c r="C67" s="643" t="str">
        <f>IF(基本情報入力シート!D83="","",基本情報入力シート!D83)</f>
        <v/>
      </c>
      <c r="D67" s="648" t="str">
        <f>IF(基本情報入力シート!E83="","",基本情報入力シート!E83)</f>
        <v/>
      </c>
      <c r="E67" s="651" t="str">
        <f>IF(基本情報入力シート!F83="","",基本情報入力シート!F83)</f>
        <v/>
      </c>
      <c r="F67" s="651" t="str">
        <f>IF(基本情報入力シート!G83="","",基本情報入力シート!G83)</f>
        <v/>
      </c>
      <c r="G67" s="651" t="str">
        <f>IF(基本情報入力シート!H83="","",基本情報入力シート!H83)</f>
        <v/>
      </c>
      <c r="H67" s="651" t="str">
        <f>IF(基本情報入力シート!I83="","",基本情報入力シート!I83)</f>
        <v/>
      </c>
      <c r="I67" s="651" t="str">
        <f>IF(基本情報入力シート!J83="","",基本情報入力シート!J83)</f>
        <v/>
      </c>
      <c r="J67" s="651" t="str">
        <f>IF(基本情報入力シート!K83="","",基本情報入力シート!K83)</f>
        <v/>
      </c>
      <c r="K67" s="656" t="str">
        <f>IF(基本情報入力シート!L83="","",基本情報入力シート!L83)</f>
        <v/>
      </c>
      <c r="L67" s="662" t="s">
        <v>289</v>
      </c>
      <c r="M67" s="670" t="str">
        <f>IF(基本情報入力シート!M83="","",基本情報入力シート!M83)</f>
        <v/>
      </c>
      <c r="N67" s="813" t="str">
        <f>IF(基本情報入力シート!R83="","",基本情報入力シート!R83)</f>
        <v/>
      </c>
      <c r="O67" s="813" t="str">
        <f>IF(基本情報入力シート!W83="","",基本情報入力シート!W83)</f>
        <v/>
      </c>
      <c r="P67" s="681" t="str">
        <f>IF(基本情報入力シート!X83="","",基本情報入力シート!X83)</f>
        <v/>
      </c>
      <c r="Q67" s="681" t="str">
        <f>IF(基本情報入力シート!Y83="","",基本情報入力シート!Y83)</f>
        <v/>
      </c>
      <c r="R67" s="721"/>
      <c r="S67" s="709"/>
      <c r="T67" s="709"/>
      <c r="U67" s="830"/>
      <c r="V67" s="835"/>
      <c r="W67" s="835"/>
      <c r="X67" s="835"/>
      <c r="Y67" s="835"/>
    </row>
    <row r="68" spans="1:25" ht="27.75" customHeight="1">
      <c r="A68" s="616">
        <f t="shared" si="0"/>
        <v>52</v>
      </c>
      <c r="B68" s="630" t="str">
        <f>IF(基本情報入力シート!C84="","",基本情報入力シート!C84)</f>
        <v/>
      </c>
      <c r="C68" s="643" t="str">
        <f>IF(基本情報入力シート!D84="","",基本情報入力シート!D84)</f>
        <v/>
      </c>
      <c r="D68" s="648" t="str">
        <f>IF(基本情報入力シート!E84="","",基本情報入力シート!E84)</f>
        <v/>
      </c>
      <c r="E68" s="651" t="str">
        <f>IF(基本情報入力シート!F84="","",基本情報入力シート!F84)</f>
        <v/>
      </c>
      <c r="F68" s="651" t="str">
        <f>IF(基本情報入力シート!G84="","",基本情報入力シート!G84)</f>
        <v/>
      </c>
      <c r="G68" s="651" t="str">
        <f>IF(基本情報入力シート!H84="","",基本情報入力シート!H84)</f>
        <v/>
      </c>
      <c r="H68" s="651" t="str">
        <f>IF(基本情報入力シート!I84="","",基本情報入力シート!I84)</f>
        <v/>
      </c>
      <c r="I68" s="651" t="str">
        <f>IF(基本情報入力シート!J84="","",基本情報入力シート!J84)</f>
        <v/>
      </c>
      <c r="J68" s="651" t="str">
        <f>IF(基本情報入力シート!K84="","",基本情報入力シート!K84)</f>
        <v/>
      </c>
      <c r="K68" s="656" t="str">
        <f>IF(基本情報入力シート!L84="","",基本情報入力シート!L84)</f>
        <v/>
      </c>
      <c r="L68" s="662" t="s">
        <v>290</v>
      </c>
      <c r="M68" s="670" t="str">
        <f>IF(基本情報入力シート!M84="","",基本情報入力シート!M84)</f>
        <v/>
      </c>
      <c r="N68" s="813" t="str">
        <f>IF(基本情報入力シート!R84="","",基本情報入力シート!R84)</f>
        <v/>
      </c>
      <c r="O68" s="813" t="str">
        <f>IF(基本情報入力シート!W84="","",基本情報入力シート!W84)</f>
        <v/>
      </c>
      <c r="P68" s="681" t="str">
        <f>IF(基本情報入力シート!X84="","",基本情報入力シート!X84)</f>
        <v/>
      </c>
      <c r="Q68" s="681" t="str">
        <f>IF(基本情報入力シート!Y84="","",基本情報入力シート!Y84)</f>
        <v/>
      </c>
      <c r="R68" s="721"/>
      <c r="S68" s="709"/>
      <c r="T68" s="709"/>
      <c r="U68" s="830"/>
      <c r="V68" s="835"/>
      <c r="W68" s="835"/>
      <c r="X68" s="835"/>
      <c r="Y68" s="835"/>
    </row>
    <row r="69" spans="1:25" ht="27.75" customHeight="1">
      <c r="A69" s="616">
        <f t="shared" si="0"/>
        <v>53</v>
      </c>
      <c r="B69" s="630" t="str">
        <f>IF(基本情報入力シート!C85="","",基本情報入力シート!C85)</f>
        <v/>
      </c>
      <c r="C69" s="643" t="str">
        <f>IF(基本情報入力シート!D85="","",基本情報入力シート!D85)</f>
        <v/>
      </c>
      <c r="D69" s="648" t="str">
        <f>IF(基本情報入力シート!E85="","",基本情報入力シート!E85)</f>
        <v/>
      </c>
      <c r="E69" s="651" t="str">
        <f>IF(基本情報入力シート!F85="","",基本情報入力シート!F85)</f>
        <v/>
      </c>
      <c r="F69" s="651" t="str">
        <f>IF(基本情報入力シート!G85="","",基本情報入力シート!G85)</f>
        <v/>
      </c>
      <c r="G69" s="651" t="str">
        <f>IF(基本情報入力シート!H85="","",基本情報入力シート!H85)</f>
        <v/>
      </c>
      <c r="H69" s="651" t="str">
        <f>IF(基本情報入力シート!I85="","",基本情報入力シート!I85)</f>
        <v/>
      </c>
      <c r="I69" s="651" t="str">
        <f>IF(基本情報入力シート!J85="","",基本情報入力シート!J85)</f>
        <v/>
      </c>
      <c r="J69" s="651" t="str">
        <f>IF(基本情報入力シート!K85="","",基本情報入力シート!K85)</f>
        <v/>
      </c>
      <c r="K69" s="656" t="str">
        <f>IF(基本情報入力シート!L85="","",基本情報入力シート!L85)</f>
        <v/>
      </c>
      <c r="L69" s="662" t="s">
        <v>292</v>
      </c>
      <c r="M69" s="670" t="str">
        <f>IF(基本情報入力シート!M85="","",基本情報入力シート!M85)</f>
        <v/>
      </c>
      <c r="N69" s="813" t="str">
        <f>IF(基本情報入力シート!R85="","",基本情報入力シート!R85)</f>
        <v/>
      </c>
      <c r="O69" s="813" t="str">
        <f>IF(基本情報入力シート!W85="","",基本情報入力シート!W85)</f>
        <v/>
      </c>
      <c r="P69" s="681" t="str">
        <f>IF(基本情報入力シート!X85="","",基本情報入力シート!X85)</f>
        <v/>
      </c>
      <c r="Q69" s="681" t="str">
        <f>IF(基本情報入力シート!Y85="","",基本情報入力シート!Y85)</f>
        <v/>
      </c>
      <c r="R69" s="721"/>
      <c r="S69" s="709"/>
      <c r="T69" s="709"/>
      <c r="U69" s="830"/>
      <c r="V69" s="835"/>
      <c r="W69" s="835"/>
      <c r="X69" s="835"/>
      <c r="Y69" s="835"/>
    </row>
    <row r="70" spans="1:25" ht="27.75" customHeight="1">
      <c r="A70" s="616">
        <f t="shared" si="0"/>
        <v>54</v>
      </c>
      <c r="B70" s="630" t="str">
        <f>IF(基本情報入力シート!C86="","",基本情報入力シート!C86)</f>
        <v/>
      </c>
      <c r="C70" s="643" t="str">
        <f>IF(基本情報入力シート!D86="","",基本情報入力シート!D86)</f>
        <v/>
      </c>
      <c r="D70" s="648" t="str">
        <f>IF(基本情報入力シート!E86="","",基本情報入力シート!E86)</f>
        <v/>
      </c>
      <c r="E70" s="651" t="str">
        <f>IF(基本情報入力シート!F86="","",基本情報入力シート!F86)</f>
        <v/>
      </c>
      <c r="F70" s="651" t="str">
        <f>IF(基本情報入力シート!G86="","",基本情報入力シート!G86)</f>
        <v/>
      </c>
      <c r="G70" s="651" t="str">
        <f>IF(基本情報入力シート!H86="","",基本情報入力シート!H86)</f>
        <v/>
      </c>
      <c r="H70" s="651" t="str">
        <f>IF(基本情報入力シート!I86="","",基本情報入力シート!I86)</f>
        <v/>
      </c>
      <c r="I70" s="651" t="str">
        <f>IF(基本情報入力シート!J86="","",基本情報入力シート!J86)</f>
        <v/>
      </c>
      <c r="J70" s="651" t="str">
        <f>IF(基本情報入力シート!K86="","",基本情報入力シート!K86)</f>
        <v/>
      </c>
      <c r="K70" s="656" t="str">
        <f>IF(基本情報入力シート!L86="","",基本情報入力シート!L86)</f>
        <v/>
      </c>
      <c r="L70" s="662" t="s">
        <v>139</v>
      </c>
      <c r="M70" s="670" t="str">
        <f>IF(基本情報入力シート!M86="","",基本情報入力シート!M86)</f>
        <v/>
      </c>
      <c r="N70" s="813" t="str">
        <f>IF(基本情報入力シート!R86="","",基本情報入力シート!R86)</f>
        <v/>
      </c>
      <c r="O70" s="813" t="str">
        <f>IF(基本情報入力シート!W86="","",基本情報入力シート!W86)</f>
        <v/>
      </c>
      <c r="P70" s="681" t="str">
        <f>IF(基本情報入力シート!X86="","",基本情報入力シート!X86)</f>
        <v/>
      </c>
      <c r="Q70" s="681" t="str">
        <f>IF(基本情報入力シート!Y86="","",基本情報入力シート!Y86)</f>
        <v/>
      </c>
      <c r="R70" s="721"/>
      <c r="S70" s="709"/>
      <c r="T70" s="709"/>
      <c r="U70" s="830"/>
      <c r="V70" s="835"/>
      <c r="W70" s="835"/>
      <c r="X70" s="835"/>
      <c r="Y70" s="835"/>
    </row>
    <row r="71" spans="1:25" ht="27.75" customHeight="1">
      <c r="A71" s="616">
        <f t="shared" si="0"/>
        <v>55</v>
      </c>
      <c r="B71" s="630" t="str">
        <f>IF(基本情報入力シート!C87="","",基本情報入力シート!C87)</f>
        <v/>
      </c>
      <c r="C71" s="643" t="str">
        <f>IF(基本情報入力シート!D87="","",基本情報入力シート!D87)</f>
        <v/>
      </c>
      <c r="D71" s="648" t="str">
        <f>IF(基本情報入力シート!E87="","",基本情報入力シート!E87)</f>
        <v/>
      </c>
      <c r="E71" s="651" t="str">
        <f>IF(基本情報入力シート!F87="","",基本情報入力シート!F87)</f>
        <v/>
      </c>
      <c r="F71" s="651" t="str">
        <f>IF(基本情報入力シート!G87="","",基本情報入力シート!G87)</f>
        <v/>
      </c>
      <c r="G71" s="651" t="str">
        <f>IF(基本情報入力シート!H87="","",基本情報入力シート!H87)</f>
        <v/>
      </c>
      <c r="H71" s="651" t="str">
        <f>IF(基本情報入力シート!I87="","",基本情報入力シート!I87)</f>
        <v/>
      </c>
      <c r="I71" s="651" t="str">
        <f>IF(基本情報入力シート!J87="","",基本情報入力シート!J87)</f>
        <v/>
      </c>
      <c r="J71" s="651" t="str">
        <f>IF(基本情報入力シート!K87="","",基本情報入力シート!K87)</f>
        <v/>
      </c>
      <c r="K71" s="656" t="str">
        <f>IF(基本情報入力シート!L87="","",基本情報入力シート!L87)</f>
        <v/>
      </c>
      <c r="L71" s="662" t="s">
        <v>293</v>
      </c>
      <c r="M71" s="670" t="str">
        <f>IF(基本情報入力シート!M87="","",基本情報入力シート!M87)</f>
        <v/>
      </c>
      <c r="N71" s="813" t="str">
        <f>IF(基本情報入力シート!R87="","",基本情報入力シート!R87)</f>
        <v/>
      </c>
      <c r="O71" s="813" t="str">
        <f>IF(基本情報入力シート!W87="","",基本情報入力シート!W87)</f>
        <v/>
      </c>
      <c r="P71" s="681" t="str">
        <f>IF(基本情報入力シート!X87="","",基本情報入力シート!X87)</f>
        <v/>
      </c>
      <c r="Q71" s="681" t="str">
        <f>IF(基本情報入力シート!Y87="","",基本情報入力シート!Y87)</f>
        <v/>
      </c>
      <c r="R71" s="721"/>
      <c r="S71" s="709"/>
      <c r="T71" s="709"/>
      <c r="U71" s="830"/>
      <c r="V71" s="835"/>
      <c r="W71" s="835"/>
      <c r="X71" s="835"/>
      <c r="Y71" s="835"/>
    </row>
    <row r="72" spans="1:25" ht="27.75" customHeight="1">
      <c r="A72" s="616">
        <f t="shared" si="0"/>
        <v>56</v>
      </c>
      <c r="B72" s="630" t="str">
        <f>IF(基本情報入力シート!C88="","",基本情報入力シート!C88)</f>
        <v/>
      </c>
      <c r="C72" s="643" t="str">
        <f>IF(基本情報入力シート!D88="","",基本情報入力シート!D88)</f>
        <v/>
      </c>
      <c r="D72" s="648" t="str">
        <f>IF(基本情報入力シート!E88="","",基本情報入力シート!E88)</f>
        <v/>
      </c>
      <c r="E72" s="651" t="str">
        <f>IF(基本情報入力シート!F88="","",基本情報入力シート!F88)</f>
        <v/>
      </c>
      <c r="F72" s="651" t="str">
        <f>IF(基本情報入力シート!G88="","",基本情報入力シート!G88)</f>
        <v/>
      </c>
      <c r="G72" s="651" t="str">
        <f>IF(基本情報入力シート!H88="","",基本情報入力シート!H88)</f>
        <v/>
      </c>
      <c r="H72" s="651" t="str">
        <f>IF(基本情報入力シート!I88="","",基本情報入力シート!I88)</f>
        <v/>
      </c>
      <c r="I72" s="651" t="str">
        <f>IF(基本情報入力シート!J88="","",基本情報入力シート!J88)</f>
        <v/>
      </c>
      <c r="J72" s="651" t="str">
        <f>IF(基本情報入力シート!K88="","",基本情報入力シート!K88)</f>
        <v/>
      </c>
      <c r="K72" s="656" t="str">
        <f>IF(基本情報入力シート!L88="","",基本情報入力シート!L88)</f>
        <v/>
      </c>
      <c r="L72" s="662" t="s">
        <v>294</v>
      </c>
      <c r="M72" s="670" t="str">
        <f>IF(基本情報入力シート!M88="","",基本情報入力シート!M88)</f>
        <v/>
      </c>
      <c r="N72" s="813" t="str">
        <f>IF(基本情報入力シート!R88="","",基本情報入力シート!R88)</f>
        <v/>
      </c>
      <c r="O72" s="813" t="str">
        <f>IF(基本情報入力シート!W88="","",基本情報入力シート!W88)</f>
        <v/>
      </c>
      <c r="P72" s="681" t="str">
        <f>IF(基本情報入力シート!X88="","",基本情報入力シート!X88)</f>
        <v/>
      </c>
      <c r="Q72" s="681" t="str">
        <f>IF(基本情報入力シート!Y88="","",基本情報入力シート!Y88)</f>
        <v/>
      </c>
      <c r="R72" s="721"/>
      <c r="S72" s="709"/>
      <c r="T72" s="709"/>
      <c r="U72" s="830"/>
      <c r="V72" s="835"/>
      <c r="W72" s="835"/>
      <c r="X72" s="835"/>
      <c r="Y72" s="835"/>
    </row>
    <row r="73" spans="1:25" ht="27.75" customHeight="1">
      <c r="A73" s="616">
        <f t="shared" si="0"/>
        <v>57</v>
      </c>
      <c r="B73" s="630" t="str">
        <f>IF(基本情報入力シート!C89="","",基本情報入力シート!C89)</f>
        <v/>
      </c>
      <c r="C73" s="643" t="str">
        <f>IF(基本情報入力シート!D89="","",基本情報入力シート!D89)</f>
        <v/>
      </c>
      <c r="D73" s="648" t="str">
        <f>IF(基本情報入力シート!E89="","",基本情報入力シート!E89)</f>
        <v/>
      </c>
      <c r="E73" s="651" t="str">
        <f>IF(基本情報入力シート!F89="","",基本情報入力シート!F89)</f>
        <v/>
      </c>
      <c r="F73" s="651" t="str">
        <f>IF(基本情報入力シート!G89="","",基本情報入力シート!G89)</f>
        <v/>
      </c>
      <c r="G73" s="651" t="str">
        <f>IF(基本情報入力シート!H89="","",基本情報入力シート!H89)</f>
        <v/>
      </c>
      <c r="H73" s="651" t="str">
        <f>IF(基本情報入力シート!I89="","",基本情報入力シート!I89)</f>
        <v/>
      </c>
      <c r="I73" s="651" t="str">
        <f>IF(基本情報入力シート!J89="","",基本情報入力シート!J89)</f>
        <v/>
      </c>
      <c r="J73" s="651" t="str">
        <f>IF(基本情報入力シート!K89="","",基本情報入力シート!K89)</f>
        <v/>
      </c>
      <c r="K73" s="656" t="str">
        <f>IF(基本情報入力シート!L89="","",基本情報入力シート!L89)</f>
        <v/>
      </c>
      <c r="L73" s="662" t="s">
        <v>296</v>
      </c>
      <c r="M73" s="670" t="str">
        <f>IF(基本情報入力シート!M89="","",基本情報入力シート!M89)</f>
        <v/>
      </c>
      <c r="N73" s="813" t="str">
        <f>IF(基本情報入力シート!R89="","",基本情報入力シート!R89)</f>
        <v/>
      </c>
      <c r="O73" s="813" t="str">
        <f>IF(基本情報入力シート!W89="","",基本情報入力シート!W89)</f>
        <v/>
      </c>
      <c r="P73" s="681" t="str">
        <f>IF(基本情報入力シート!X89="","",基本情報入力シート!X89)</f>
        <v/>
      </c>
      <c r="Q73" s="681" t="str">
        <f>IF(基本情報入力シート!Y89="","",基本情報入力シート!Y89)</f>
        <v/>
      </c>
      <c r="R73" s="721"/>
      <c r="S73" s="709"/>
      <c r="T73" s="709"/>
      <c r="U73" s="830"/>
      <c r="V73" s="835"/>
      <c r="W73" s="835"/>
      <c r="X73" s="835"/>
      <c r="Y73" s="835"/>
    </row>
    <row r="74" spans="1:25" ht="27.75" customHeight="1">
      <c r="A74" s="616">
        <f t="shared" si="0"/>
        <v>58</v>
      </c>
      <c r="B74" s="630" t="str">
        <f>IF(基本情報入力シート!C90="","",基本情報入力シート!C90)</f>
        <v/>
      </c>
      <c r="C74" s="643" t="str">
        <f>IF(基本情報入力シート!D90="","",基本情報入力シート!D90)</f>
        <v/>
      </c>
      <c r="D74" s="648" t="str">
        <f>IF(基本情報入力シート!E90="","",基本情報入力シート!E90)</f>
        <v/>
      </c>
      <c r="E74" s="651" t="str">
        <f>IF(基本情報入力シート!F90="","",基本情報入力シート!F90)</f>
        <v/>
      </c>
      <c r="F74" s="651" t="str">
        <f>IF(基本情報入力シート!G90="","",基本情報入力シート!G90)</f>
        <v/>
      </c>
      <c r="G74" s="651" t="str">
        <f>IF(基本情報入力シート!H90="","",基本情報入力シート!H90)</f>
        <v/>
      </c>
      <c r="H74" s="651" t="str">
        <f>IF(基本情報入力シート!I90="","",基本情報入力シート!I90)</f>
        <v/>
      </c>
      <c r="I74" s="651" t="str">
        <f>IF(基本情報入力シート!J90="","",基本情報入力シート!J90)</f>
        <v/>
      </c>
      <c r="J74" s="651" t="str">
        <f>IF(基本情報入力シート!K90="","",基本情報入力シート!K90)</f>
        <v/>
      </c>
      <c r="K74" s="656" t="str">
        <f>IF(基本情報入力シート!L90="","",基本情報入力シート!L90)</f>
        <v/>
      </c>
      <c r="L74" s="662" t="s">
        <v>142</v>
      </c>
      <c r="M74" s="670" t="str">
        <f>IF(基本情報入力シート!M90="","",基本情報入力シート!M90)</f>
        <v/>
      </c>
      <c r="N74" s="813" t="str">
        <f>IF(基本情報入力シート!R90="","",基本情報入力シート!R90)</f>
        <v/>
      </c>
      <c r="O74" s="813" t="str">
        <f>IF(基本情報入力シート!W90="","",基本情報入力シート!W90)</f>
        <v/>
      </c>
      <c r="P74" s="681" t="str">
        <f>IF(基本情報入力シート!X90="","",基本情報入力シート!X90)</f>
        <v/>
      </c>
      <c r="Q74" s="681" t="str">
        <f>IF(基本情報入力シート!Y90="","",基本情報入力シート!Y90)</f>
        <v/>
      </c>
      <c r="R74" s="721"/>
      <c r="S74" s="709"/>
      <c r="T74" s="709"/>
      <c r="U74" s="830"/>
      <c r="V74" s="835"/>
      <c r="W74" s="835"/>
      <c r="X74" s="835"/>
      <c r="Y74" s="835"/>
    </row>
    <row r="75" spans="1:25" ht="27.75" customHeight="1">
      <c r="A75" s="616">
        <f t="shared" si="0"/>
        <v>59</v>
      </c>
      <c r="B75" s="630" t="str">
        <f>IF(基本情報入力シート!C91="","",基本情報入力シート!C91)</f>
        <v/>
      </c>
      <c r="C75" s="643" t="str">
        <f>IF(基本情報入力シート!D91="","",基本情報入力シート!D91)</f>
        <v/>
      </c>
      <c r="D75" s="648" t="str">
        <f>IF(基本情報入力シート!E91="","",基本情報入力シート!E91)</f>
        <v/>
      </c>
      <c r="E75" s="651" t="str">
        <f>IF(基本情報入力シート!F91="","",基本情報入力シート!F91)</f>
        <v/>
      </c>
      <c r="F75" s="651" t="str">
        <f>IF(基本情報入力シート!G91="","",基本情報入力シート!G91)</f>
        <v/>
      </c>
      <c r="G75" s="651" t="str">
        <f>IF(基本情報入力シート!H91="","",基本情報入力シート!H91)</f>
        <v/>
      </c>
      <c r="H75" s="651" t="str">
        <f>IF(基本情報入力シート!I91="","",基本情報入力シート!I91)</f>
        <v/>
      </c>
      <c r="I75" s="651" t="str">
        <f>IF(基本情報入力シート!J91="","",基本情報入力シート!J91)</f>
        <v/>
      </c>
      <c r="J75" s="651" t="str">
        <f>IF(基本情報入力シート!K91="","",基本情報入力シート!K91)</f>
        <v/>
      </c>
      <c r="K75" s="656" t="str">
        <f>IF(基本情報入力シート!L91="","",基本情報入力シート!L91)</f>
        <v/>
      </c>
      <c r="L75" s="662" t="s">
        <v>297</v>
      </c>
      <c r="M75" s="670" t="str">
        <f>IF(基本情報入力シート!M91="","",基本情報入力シート!M91)</f>
        <v/>
      </c>
      <c r="N75" s="813" t="str">
        <f>IF(基本情報入力シート!R91="","",基本情報入力シート!R91)</f>
        <v/>
      </c>
      <c r="O75" s="813" t="str">
        <f>IF(基本情報入力シート!W91="","",基本情報入力シート!W91)</f>
        <v/>
      </c>
      <c r="P75" s="681" t="str">
        <f>IF(基本情報入力シート!X91="","",基本情報入力シート!X91)</f>
        <v/>
      </c>
      <c r="Q75" s="681" t="str">
        <f>IF(基本情報入力シート!Y91="","",基本情報入力シート!Y91)</f>
        <v/>
      </c>
      <c r="R75" s="721"/>
      <c r="S75" s="709"/>
      <c r="T75" s="709"/>
      <c r="U75" s="830"/>
      <c r="V75" s="835"/>
      <c r="W75" s="835"/>
      <c r="X75" s="835"/>
      <c r="Y75" s="835"/>
    </row>
    <row r="76" spans="1:25" ht="27.75" customHeight="1">
      <c r="A76" s="616">
        <f t="shared" si="0"/>
        <v>60</v>
      </c>
      <c r="B76" s="630" t="str">
        <f>IF(基本情報入力シート!C92="","",基本情報入力シート!C92)</f>
        <v/>
      </c>
      <c r="C76" s="643" t="str">
        <f>IF(基本情報入力シート!D92="","",基本情報入力シート!D92)</f>
        <v/>
      </c>
      <c r="D76" s="648" t="str">
        <f>IF(基本情報入力シート!E92="","",基本情報入力シート!E92)</f>
        <v/>
      </c>
      <c r="E76" s="651" t="str">
        <f>IF(基本情報入力シート!F92="","",基本情報入力シート!F92)</f>
        <v/>
      </c>
      <c r="F76" s="651" t="str">
        <f>IF(基本情報入力シート!G92="","",基本情報入力シート!G92)</f>
        <v/>
      </c>
      <c r="G76" s="651" t="str">
        <f>IF(基本情報入力シート!H92="","",基本情報入力シート!H92)</f>
        <v/>
      </c>
      <c r="H76" s="651" t="str">
        <f>IF(基本情報入力シート!I92="","",基本情報入力シート!I92)</f>
        <v/>
      </c>
      <c r="I76" s="651" t="str">
        <f>IF(基本情報入力シート!J92="","",基本情報入力シート!J92)</f>
        <v/>
      </c>
      <c r="J76" s="651" t="str">
        <f>IF(基本情報入力シート!K92="","",基本情報入力シート!K92)</f>
        <v/>
      </c>
      <c r="K76" s="656" t="str">
        <f>IF(基本情報入力シート!L92="","",基本情報入力シート!L92)</f>
        <v/>
      </c>
      <c r="L76" s="662" t="s">
        <v>62</v>
      </c>
      <c r="M76" s="670" t="str">
        <f>IF(基本情報入力シート!M92="","",基本情報入力シート!M92)</f>
        <v/>
      </c>
      <c r="N76" s="813" t="str">
        <f>IF(基本情報入力シート!R92="","",基本情報入力シート!R92)</f>
        <v/>
      </c>
      <c r="O76" s="813" t="str">
        <f>IF(基本情報入力シート!W92="","",基本情報入力シート!W92)</f>
        <v/>
      </c>
      <c r="P76" s="681" t="str">
        <f>IF(基本情報入力シート!X92="","",基本情報入力シート!X92)</f>
        <v/>
      </c>
      <c r="Q76" s="681" t="str">
        <f>IF(基本情報入力シート!Y92="","",基本情報入力シート!Y92)</f>
        <v/>
      </c>
      <c r="R76" s="721"/>
      <c r="S76" s="709"/>
      <c r="T76" s="709"/>
      <c r="U76" s="830"/>
      <c r="V76" s="835"/>
      <c r="W76" s="835"/>
      <c r="X76" s="835"/>
      <c r="Y76" s="835"/>
    </row>
    <row r="77" spans="1:25" ht="27.75" customHeight="1">
      <c r="A77" s="616">
        <f t="shared" si="0"/>
        <v>61</v>
      </c>
      <c r="B77" s="630" t="str">
        <f>IF(基本情報入力シート!C93="","",基本情報入力シート!C93)</f>
        <v/>
      </c>
      <c r="C77" s="643" t="str">
        <f>IF(基本情報入力シート!D93="","",基本情報入力シート!D93)</f>
        <v/>
      </c>
      <c r="D77" s="648" t="str">
        <f>IF(基本情報入力シート!E93="","",基本情報入力シート!E93)</f>
        <v/>
      </c>
      <c r="E77" s="651" t="str">
        <f>IF(基本情報入力シート!F93="","",基本情報入力シート!F93)</f>
        <v/>
      </c>
      <c r="F77" s="651" t="str">
        <f>IF(基本情報入力シート!G93="","",基本情報入力シート!G93)</f>
        <v/>
      </c>
      <c r="G77" s="651" t="str">
        <f>IF(基本情報入力シート!H93="","",基本情報入力シート!H93)</f>
        <v/>
      </c>
      <c r="H77" s="651" t="str">
        <f>IF(基本情報入力シート!I93="","",基本情報入力シート!I93)</f>
        <v/>
      </c>
      <c r="I77" s="651" t="str">
        <f>IF(基本情報入力シート!J93="","",基本情報入力シート!J93)</f>
        <v/>
      </c>
      <c r="J77" s="651" t="str">
        <f>IF(基本情報入力シート!K93="","",基本情報入力シート!K93)</f>
        <v/>
      </c>
      <c r="K77" s="656" t="str">
        <f>IF(基本情報入力シート!L93="","",基本情報入力シート!L93)</f>
        <v/>
      </c>
      <c r="L77" s="662" t="s">
        <v>299</v>
      </c>
      <c r="M77" s="670" t="str">
        <f>IF(基本情報入力シート!M93="","",基本情報入力シート!M93)</f>
        <v/>
      </c>
      <c r="N77" s="813" t="str">
        <f>IF(基本情報入力シート!R93="","",基本情報入力シート!R93)</f>
        <v/>
      </c>
      <c r="O77" s="813" t="str">
        <f>IF(基本情報入力シート!W93="","",基本情報入力シート!W93)</f>
        <v/>
      </c>
      <c r="P77" s="681" t="str">
        <f>IF(基本情報入力シート!X93="","",基本情報入力シート!X93)</f>
        <v/>
      </c>
      <c r="Q77" s="681" t="str">
        <f>IF(基本情報入力シート!Y93="","",基本情報入力シート!Y93)</f>
        <v/>
      </c>
      <c r="R77" s="721"/>
      <c r="S77" s="709"/>
      <c r="T77" s="709"/>
      <c r="U77" s="830"/>
      <c r="V77" s="835"/>
      <c r="W77" s="835"/>
      <c r="X77" s="835"/>
      <c r="Y77" s="835"/>
    </row>
    <row r="78" spans="1:25" ht="27.75" customHeight="1">
      <c r="A78" s="616">
        <f t="shared" si="0"/>
        <v>62</v>
      </c>
      <c r="B78" s="630" t="str">
        <f>IF(基本情報入力シート!C94="","",基本情報入力シート!C94)</f>
        <v/>
      </c>
      <c r="C78" s="643" t="str">
        <f>IF(基本情報入力シート!D94="","",基本情報入力シート!D94)</f>
        <v/>
      </c>
      <c r="D78" s="648" t="str">
        <f>IF(基本情報入力シート!E94="","",基本情報入力シート!E94)</f>
        <v/>
      </c>
      <c r="E78" s="651" t="str">
        <f>IF(基本情報入力シート!F94="","",基本情報入力シート!F94)</f>
        <v/>
      </c>
      <c r="F78" s="651" t="str">
        <f>IF(基本情報入力シート!G94="","",基本情報入力シート!G94)</f>
        <v/>
      </c>
      <c r="G78" s="651" t="str">
        <f>IF(基本情報入力シート!H94="","",基本情報入力シート!H94)</f>
        <v/>
      </c>
      <c r="H78" s="651" t="str">
        <f>IF(基本情報入力シート!I94="","",基本情報入力シート!I94)</f>
        <v/>
      </c>
      <c r="I78" s="651" t="str">
        <f>IF(基本情報入力シート!J94="","",基本情報入力シート!J94)</f>
        <v/>
      </c>
      <c r="J78" s="651" t="str">
        <f>IF(基本情報入力シート!K94="","",基本情報入力シート!K94)</f>
        <v/>
      </c>
      <c r="K78" s="656" t="str">
        <f>IF(基本情報入力シート!L94="","",基本情報入力シート!L94)</f>
        <v/>
      </c>
      <c r="L78" s="662" t="s">
        <v>300</v>
      </c>
      <c r="M78" s="670" t="str">
        <f>IF(基本情報入力シート!M94="","",基本情報入力シート!M94)</f>
        <v/>
      </c>
      <c r="N78" s="813" t="str">
        <f>IF(基本情報入力シート!R94="","",基本情報入力シート!R94)</f>
        <v/>
      </c>
      <c r="O78" s="813" t="str">
        <f>IF(基本情報入力シート!W94="","",基本情報入力シート!W94)</f>
        <v/>
      </c>
      <c r="P78" s="681" t="str">
        <f>IF(基本情報入力シート!X94="","",基本情報入力シート!X94)</f>
        <v/>
      </c>
      <c r="Q78" s="681" t="str">
        <f>IF(基本情報入力シート!Y94="","",基本情報入力シート!Y94)</f>
        <v/>
      </c>
      <c r="R78" s="721"/>
      <c r="S78" s="709"/>
      <c r="T78" s="709"/>
      <c r="U78" s="830"/>
      <c r="V78" s="835"/>
      <c r="W78" s="835"/>
      <c r="X78" s="835"/>
      <c r="Y78" s="835"/>
    </row>
    <row r="79" spans="1:25" ht="27.75" customHeight="1">
      <c r="A79" s="616">
        <f t="shared" si="0"/>
        <v>63</v>
      </c>
      <c r="B79" s="630" t="str">
        <f>IF(基本情報入力シート!C95="","",基本情報入力シート!C95)</f>
        <v/>
      </c>
      <c r="C79" s="643" t="str">
        <f>IF(基本情報入力シート!D95="","",基本情報入力シート!D95)</f>
        <v/>
      </c>
      <c r="D79" s="648" t="str">
        <f>IF(基本情報入力シート!E95="","",基本情報入力シート!E95)</f>
        <v/>
      </c>
      <c r="E79" s="651" t="str">
        <f>IF(基本情報入力シート!F95="","",基本情報入力シート!F95)</f>
        <v/>
      </c>
      <c r="F79" s="651" t="str">
        <f>IF(基本情報入力シート!G95="","",基本情報入力シート!G95)</f>
        <v/>
      </c>
      <c r="G79" s="651" t="str">
        <f>IF(基本情報入力シート!H95="","",基本情報入力シート!H95)</f>
        <v/>
      </c>
      <c r="H79" s="651" t="str">
        <f>IF(基本情報入力シート!I95="","",基本情報入力シート!I95)</f>
        <v/>
      </c>
      <c r="I79" s="651" t="str">
        <f>IF(基本情報入力シート!J95="","",基本情報入力シート!J95)</f>
        <v/>
      </c>
      <c r="J79" s="651" t="str">
        <f>IF(基本情報入力シート!K95="","",基本情報入力シート!K95)</f>
        <v/>
      </c>
      <c r="K79" s="656" t="str">
        <f>IF(基本情報入力シート!L95="","",基本情報入力シート!L95)</f>
        <v/>
      </c>
      <c r="L79" s="662" t="s">
        <v>302</v>
      </c>
      <c r="M79" s="670" t="str">
        <f>IF(基本情報入力シート!M95="","",基本情報入力シート!M95)</f>
        <v/>
      </c>
      <c r="N79" s="813" t="str">
        <f>IF(基本情報入力シート!R95="","",基本情報入力シート!R95)</f>
        <v/>
      </c>
      <c r="O79" s="813" t="str">
        <f>IF(基本情報入力シート!W95="","",基本情報入力シート!W95)</f>
        <v/>
      </c>
      <c r="P79" s="681" t="str">
        <f>IF(基本情報入力シート!X95="","",基本情報入力シート!X95)</f>
        <v/>
      </c>
      <c r="Q79" s="681" t="str">
        <f>IF(基本情報入力シート!Y95="","",基本情報入力シート!Y95)</f>
        <v/>
      </c>
      <c r="R79" s="721"/>
      <c r="S79" s="709"/>
      <c r="T79" s="709"/>
      <c r="U79" s="830"/>
      <c r="V79" s="835"/>
      <c r="W79" s="835"/>
      <c r="X79" s="835"/>
      <c r="Y79" s="835"/>
    </row>
    <row r="80" spans="1:25" ht="27.75" customHeight="1">
      <c r="A80" s="616">
        <f t="shared" si="0"/>
        <v>64</v>
      </c>
      <c r="B80" s="630" t="str">
        <f>IF(基本情報入力シート!C96="","",基本情報入力シート!C96)</f>
        <v/>
      </c>
      <c r="C80" s="643" t="str">
        <f>IF(基本情報入力シート!D96="","",基本情報入力シート!D96)</f>
        <v/>
      </c>
      <c r="D80" s="648" t="str">
        <f>IF(基本情報入力シート!E96="","",基本情報入力シート!E96)</f>
        <v/>
      </c>
      <c r="E80" s="651" t="str">
        <f>IF(基本情報入力シート!F96="","",基本情報入力シート!F96)</f>
        <v/>
      </c>
      <c r="F80" s="651" t="str">
        <f>IF(基本情報入力シート!G96="","",基本情報入力シート!G96)</f>
        <v/>
      </c>
      <c r="G80" s="651" t="str">
        <f>IF(基本情報入力シート!H96="","",基本情報入力シート!H96)</f>
        <v/>
      </c>
      <c r="H80" s="651" t="str">
        <f>IF(基本情報入力シート!I96="","",基本情報入力シート!I96)</f>
        <v/>
      </c>
      <c r="I80" s="651" t="str">
        <f>IF(基本情報入力シート!J96="","",基本情報入力シート!J96)</f>
        <v/>
      </c>
      <c r="J80" s="651" t="str">
        <f>IF(基本情報入力シート!K96="","",基本情報入力シート!K96)</f>
        <v/>
      </c>
      <c r="K80" s="656" t="str">
        <f>IF(基本情報入力シート!L96="","",基本情報入力シート!L96)</f>
        <v/>
      </c>
      <c r="L80" s="662" t="s">
        <v>111</v>
      </c>
      <c r="M80" s="670" t="str">
        <f>IF(基本情報入力シート!M96="","",基本情報入力シート!M96)</f>
        <v/>
      </c>
      <c r="N80" s="813" t="str">
        <f>IF(基本情報入力シート!R96="","",基本情報入力シート!R96)</f>
        <v/>
      </c>
      <c r="O80" s="813" t="str">
        <f>IF(基本情報入力シート!W96="","",基本情報入力シート!W96)</f>
        <v/>
      </c>
      <c r="P80" s="681" t="str">
        <f>IF(基本情報入力シート!X96="","",基本情報入力シート!X96)</f>
        <v/>
      </c>
      <c r="Q80" s="681" t="str">
        <f>IF(基本情報入力シート!Y96="","",基本情報入力シート!Y96)</f>
        <v/>
      </c>
      <c r="R80" s="721"/>
      <c r="S80" s="709"/>
      <c r="T80" s="709"/>
      <c r="U80" s="830"/>
      <c r="V80" s="835"/>
      <c r="W80" s="835"/>
      <c r="X80" s="835"/>
      <c r="Y80" s="835"/>
    </row>
    <row r="81" spans="1:25" ht="27.75" customHeight="1">
      <c r="A81" s="616">
        <f t="shared" si="0"/>
        <v>65</v>
      </c>
      <c r="B81" s="630" t="str">
        <f>IF(基本情報入力シート!C97="","",基本情報入力シート!C97)</f>
        <v/>
      </c>
      <c r="C81" s="643" t="str">
        <f>IF(基本情報入力シート!D97="","",基本情報入力シート!D97)</f>
        <v/>
      </c>
      <c r="D81" s="648" t="str">
        <f>IF(基本情報入力シート!E97="","",基本情報入力シート!E97)</f>
        <v/>
      </c>
      <c r="E81" s="651" t="str">
        <f>IF(基本情報入力シート!F97="","",基本情報入力シート!F97)</f>
        <v/>
      </c>
      <c r="F81" s="651" t="str">
        <f>IF(基本情報入力シート!G97="","",基本情報入力シート!G97)</f>
        <v/>
      </c>
      <c r="G81" s="651" t="str">
        <f>IF(基本情報入力シート!H97="","",基本情報入力シート!H97)</f>
        <v/>
      </c>
      <c r="H81" s="651" t="str">
        <f>IF(基本情報入力シート!I97="","",基本情報入力シート!I97)</f>
        <v/>
      </c>
      <c r="I81" s="651" t="str">
        <f>IF(基本情報入力シート!J97="","",基本情報入力シート!J97)</f>
        <v/>
      </c>
      <c r="J81" s="651" t="str">
        <f>IF(基本情報入力シート!K97="","",基本情報入力シート!K97)</f>
        <v/>
      </c>
      <c r="K81" s="656" t="str">
        <f>IF(基本情報入力シート!L97="","",基本情報入力シート!L97)</f>
        <v/>
      </c>
      <c r="L81" s="662" t="s">
        <v>303</v>
      </c>
      <c r="M81" s="670" t="str">
        <f>IF(基本情報入力シート!M97="","",基本情報入力シート!M97)</f>
        <v/>
      </c>
      <c r="N81" s="813" t="str">
        <f>IF(基本情報入力シート!R97="","",基本情報入力シート!R97)</f>
        <v/>
      </c>
      <c r="O81" s="813" t="str">
        <f>IF(基本情報入力シート!W97="","",基本情報入力シート!W97)</f>
        <v/>
      </c>
      <c r="P81" s="681" t="str">
        <f>IF(基本情報入力シート!X97="","",基本情報入力シート!X97)</f>
        <v/>
      </c>
      <c r="Q81" s="681" t="str">
        <f>IF(基本情報入力シート!Y97="","",基本情報入力シート!Y97)</f>
        <v/>
      </c>
      <c r="R81" s="721"/>
      <c r="S81" s="709"/>
      <c r="T81" s="709"/>
      <c r="U81" s="830"/>
      <c r="V81" s="835"/>
      <c r="W81" s="835"/>
      <c r="X81" s="835"/>
      <c r="Y81" s="835"/>
    </row>
    <row r="82" spans="1:25" ht="27.75" customHeight="1">
      <c r="A82" s="616">
        <f t="shared" ref="A82:A116" si="1">A81+1</f>
        <v>66</v>
      </c>
      <c r="B82" s="630" t="str">
        <f>IF(基本情報入力シート!C98="","",基本情報入力シート!C98)</f>
        <v/>
      </c>
      <c r="C82" s="643" t="str">
        <f>IF(基本情報入力シート!D98="","",基本情報入力シート!D98)</f>
        <v/>
      </c>
      <c r="D82" s="648" t="str">
        <f>IF(基本情報入力シート!E98="","",基本情報入力シート!E98)</f>
        <v/>
      </c>
      <c r="E82" s="651" t="str">
        <f>IF(基本情報入力シート!F98="","",基本情報入力シート!F98)</f>
        <v/>
      </c>
      <c r="F82" s="651" t="str">
        <f>IF(基本情報入力シート!G98="","",基本情報入力シート!G98)</f>
        <v/>
      </c>
      <c r="G82" s="651" t="str">
        <f>IF(基本情報入力シート!H98="","",基本情報入力シート!H98)</f>
        <v/>
      </c>
      <c r="H82" s="651" t="str">
        <f>IF(基本情報入力シート!I98="","",基本情報入力シート!I98)</f>
        <v/>
      </c>
      <c r="I82" s="651" t="str">
        <f>IF(基本情報入力シート!J98="","",基本情報入力シート!J98)</f>
        <v/>
      </c>
      <c r="J82" s="651" t="str">
        <f>IF(基本情報入力シート!K98="","",基本情報入力シート!K98)</f>
        <v/>
      </c>
      <c r="K82" s="656" t="str">
        <f>IF(基本情報入力シート!L98="","",基本情報入力シート!L98)</f>
        <v/>
      </c>
      <c r="L82" s="662" t="s">
        <v>304</v>
      </c>
      <c r="M82" s="670" t="str">
        <f>IF(基本情報入力シート!M98="","",基本情報入力シート!M98)</f>
        <v/>
      </c>
      <c r="N82" s="813" t="str">
        <f>IF(基本情報入力シート!R98="","",基本情報入力シート!R98)</f>
        <v/>
      </c>
      <c r="O82" s="813" t="str">
        <f>IF(基本情報入力シート!W98="","",基本情報入力シート!W98)</f>
        <v/>
      </c>
      <c r="P82" s="681" t="str">
        <f>IF(基本情報入力シート!X98="","",基本情報入力シート!X98)</f>
        <v/>
      </c>
      <c r="Q82" s="681" t="str">
        <f>IF(基本情報入力シート!Y98="","",基本情報入力シート!Y98)</f>
        <v/>
      </c>
      <c r="R82" s="721"/>
      <c r="S82" s="709"/>
      <c r="T82" s="709"/>
      <c r="U82" s="830"/>
      <c r="V82" s="835"/>
      <c r="W82" s="835"/>
      <c r="X82" s="835"/>
      <c r="Y82" s="835"/>
    </row>
    <row r="83" spans="1:25" ht="27.75" customHeight="1">
      <c r="A83" s="616">
        <f t="shared" si="1"/>
        <v>67</v>
      </c>
      <c r="B83" s="630" t="str">
        <f>IF(基本情報入力シート!C99="","",基本情報入力シート!C99)</f>
        <v/>
      </c>
      <c r="C83" s="643" t="str">
        <f>IF(基本情報入力シート!D99="","",基本情報入力シート!D99)</f>
        <v/>
      </c>
      <c r="D83" s="648" t="str">
        <f>IF(基本情報入力シート!E99="","",基本情報入力シート!E99)</f>
        <v/>
      </c>
      <c r="E83" s="651" t="str">
        <f>IF(基本情報入力シート!F99="","",基本情報入力シート!F99)</f>
        <v/>
      </c>
      <c r="F83" s="651" t="str">
        <f>IF(基本情報入力シート!G99="","",基本情報入力シート!G99)</f>
        <v/>
      </c>
      <c r="G83" s="651" t="str">
        <f>IF(基本情報入力シート!H99="","",基本情報入力シート!H99)</f>
        <v/>
      </c>
      <c r="H83" s="651" t="str">
        <f>IF(基本情報入力シート!I99="","",基本情報入力シート!I99)</f>
        <v/>
      </c>
      <c r="I83" s="651" t="str">
        <f>IF(基本情報入力シート!J99="","",基本情報入力シート!J99)</f>
        <v/>
      </c>
      <c r="J83" s="651" t="str">
        <f>IF(基本情報入力シート!K99="","",基本情報入力シート!K99)</f>
        <v/>
      </c>
      <c r="K83" s="656" t="str">
        <f>IF(基本情報入力シート!L99="","",基本情報入力シート!L99)</f>
        <v/>
      </c>
      <c r="L83" s="662" t="s">
        <v>306</v>
      </c>
      <c r="M83" s="670" t="str">
        <f>IF(基本情報入力シート!M99="","",基本情報入力シート!M99)</f>
        <v/>
      </c>
      <c r="N83" s="813" t="str">
        <f>IF(基本情報入力シート!R99="","",基本情報入力シート!R99)</f>
        <v/>
      </c>
      <c r="O83" s="813" t="str">
        <f>IF(基本情報入力シート!W99="","",基本情報入力シート!W99)</f>
        <v/>
      </c>
      <c r="P83" s="681" t="str">
        <f>IF(基本情報入力シート!X99="","",基本情報入力シート!X99)</f>
        <v/>
      </c>
      <c r="Q83" s="681" t="str">
        <f>IF(基本情報入力シート!Y99="","",基本情報入力シート!Y99)</f>
        <v/>
      </c>
      <c r="R83" s="721"/>
      <c r="S83" s="709"/>
      <c r="T83" s="709"/>
      <c r="U83" s="830"/>
      <c r="V83" s="835"/>
      <c r="W83" s="835"/>
      <c r="X83" s="835"/>
      <c r="Y83" s="835"/>
    </row>
    <row r="84" spans="1:25" ht="27.75" customHeight="1">
      <c r="A84" s="616">
        <f t="shared" si="1"/>
        <v>68</v>
      </c>
      <c r="B84" s="630" t="str">
        <f>IF(基本情報入力シート!C100="","",基本情報入力シート!C100)</f>
        <v/>
      </c>
      <c r="C84" s="643" t="str">
        <f>IF(基本情報入力シート!D100="","",基本情報入力シート!D100)</f>
        <v/>
      </c>
      <c r="D84" s="648" t="str">
        <f>IF(基本情報入力シート!E100="","",基本情報入力シート!E100)</f>
        <v/>
      </c>
      <c r="E84" s="651" t="str">
        <f>IF(基本情報入力シート!F100="","",基本情報入力シート!F100)</f>
        <v/>
      </c>
      <c r="F84" s="651" t="str">
        <f>IF(基本情報入力シート!G100="","",基本情報入力シート!G100)</f>
        <v/>
      </c>
      <c r="G84" s="651" t="str">
        <f>IF(基本情報入力シート!H100="","",基本情報入力シート!H100)</f>
        <v/>
      </c>
      <c r="H84" s="651" t="str">
        <f>IF(基本情報入力シート!I100="","",基本情報入力シート!I100)</f>
        <v/>
      </c>
      <c r="I84" s="651" t="str">
        <f>IF(基本情報入力シート!J100="","",基本情報入力シート!J100)</f>
        <v/>
      </c>
      <c r="J84" s="651" t="str">
        <f>IF(基本情報入力シート!K100="","",基本情報入力シート!K100)</f>
        <v/>
      </c>
      <c r="K84" s="656" t="str">
        <f>IF(基本情報入力シート!L100="","",基本情報入力シート!L100)</f>
        <v/>
      </c>
      <c r="L84" s="662" t="s">
        <v>308</v>
      </c>
      <c r="M84" s="670" t="str">
        <f>IF(基本情報入力シート!M100="","",基本情報入力シート!M100)</f>
        <v/>
      </c>
      <c r="N84" s="813" t="str">
        <f>IF(基本情報入力シート!R100="","",基本情報入力シート!R100)</f>
        <v/>
      </c>
      <c r="O84" s="813" t="str">
        <f>IF(基本情報入力シート!W100="","",基本情報入力シート!W100)</f>
        <v/>
      </c>
      <c r="P84" s="681" t="str">
        <f>IF(基本情報入力シート!X100="","",基本情報入力シート!X100)</f>
        <v/>
      </c>
      <c r="Q84" s="681" t="str">
        <f>IF(基本情報入力シート!Y100="","",基本情報入力シート!Y100)</f>
        <v/>
      </c>
      <c r="R84" s="721"/>
      <c r="S84" s="709"/>
      <c r="T84" s="709"/>
      <c r="U84" s="830"/>
      <c r="V84" s="835"/>
      <c r="W84" s="835"/>
      <c r="X84" s="835"/>
      <c r="Y84" s="835"/>
    </row>
    <row r="85" spans="1:25" ht="27.75" customHeight="1">
      <c r="A85" s="616">
        <f t="shared" si="1"/>
        <v>69</v>
      </c>
      <c r="B85" s="630" t="str">
        <f>IF(基本情報入力シート!C101="","",基本情報入力シート!C101)</f>
        <v/>
      </c>
      <c r="C85" s="643" t="str">
        <f>IF(基本情報入力シート!D101="","",基本情報入力シート!D101)</f>
        <v/>
      </c>
      <c r="D85" s="648" t="str">
        <f>IF(基本情報入力シート!E101="","",基本情報入力シート!E101)</f>
        <v/>
      </c>
      <c r="E85" s="651" t="str">
        <f>IF(基本情報入力シート!F101="","",基本情報入力シート!F101)</f>
        <v/>
      </c>
      <c r="F85" s="651" t="str">
        <f>IF(基本情報入力シート!G101="","",基本情報入力シート!G101)</f>
        <v/>
      </c>
      <c r="G85" s="651" t="str">
        <f>IF(基本情報入力シート!H101="","",基本情報入力シート!H101)</f>
        <v/>
      </c>
      <c r="H85" s="651" t="str">
        <f>IF(基本情報入力シート!I101="","",基本情報入力シート!I101)</f>
        <v/>
      </c>
      <c r="I85" s="651" t="str">
        <f>IF(基本情報入力シート!J101="","",基本情報入力シート!J101)</f>
        <v/>
      </c>
      <c r="J85" s="651" t="str">
        <f>IF(基本情報入力シート!K101="","",基本情報入力シート!K101)</f>
        <v/>
      </c>
      <c r="K85" s="656" t="str">
        <f>IF(基本情報入力シート!L101="","",基本情報入力シート!L101)</f>
        <v/>
      </c>
      <c r="L85" s="662" t="s">
        <v>287</v>
      </c>
      <c r="M85" s="670" t="str">
        <f>IF(基本情報入力シート!M101="","",基本情報入力シート!M101)</f>
        <v/>
      </c>
      <c r="N85" s="813" t="str">
        <f>IF(基本情報入力シート!R101="","",基本情報入力シート!R101)</f>
        <v/>
      </c>
      <c r="O85" s="813" t="str">
        <f>IF(基本情報入力シート!W101="","",基本情報入力シート!W101)</f>
        <v/>
      </c>
      <c r="P85" s="681" t="str">
        <f>IF(基本情報入力シート!X101="","",基本情報入力シート!X101)</f>
        <v/>
      </c>
      <c r="Q85" s="681" t="str">
        <f>IF(基本情報入力シート!Y101="","",基本情報入力シート!Y101)</f>
        <v/>
      </c>
      <c r="R85" s="721"/>
      <c r="S85" s="709"/>
      <c r="T85" s="709"/>
      <c r="U85" s="830"/>
      <c r="V85" s="835"/>
      <c r="W85" s="835"/>
      <c r="X85" s="835"/>
      <c r="Y85" s="835"/>
    </row>
    <row r="86" spans="1:25" ht="27.75" customHeight="1">
      <c r="A86" s="616">
        <f t="shared" si="1"/>
        <v>70</v>
      </c>
      <c r="B86" s="630" t="str">
        <f>IF(基本情報入力シート!C102="","",基本情報入力シート!C102)</f>
        <v/>
      </c>
      <c r="C86" s="643" t="str">
        <f>IF(基本情報入力シート!D102="","",基本情報入力シート!D102)</f>
        <v/>
      </c>
      <c r="D86" s="648" t="str">
        <f>IF(基本情報入力シート!E102="","",基本情報入力シート!E102)</f>
        <v/>
      </c>
      <c r="E86" s="651" t="str">
        <f>IF(基本情報入力シート!F102="","",基本情報入力シート!F102)</f>
        <v/>
      </c>
      <c r="F86" s="651" t="str">
        <f>IF(基本情報入力シート!G102="","",基本情報入力シート!G102)</f>
        <v/>
      </c>
      <c r="G86" s="651" t="str">
        <f>IF(基本情報入力シート!H102="","",基本情報入力シート!H102)</f>
        <v/>
      </c>
      <c r="H86" s="651" t="str">
        <f>IF(基本情報入力シート!I102="","",基本情報入力シート!I102)</f>
        <v/>
      </c>
      <c r="I86" s="651" t="str">
        <f>IF(基本情報入力シート!J102="","",基本情報入力シート!J102)</f>
        <v/>
      </c>
      <c r="J86" s="651" t="str">
        <f>IF(基本情報入力シート!K102="","",基本情報入力シート!K102)</f>
        <v/>
      </c>
      <c r="K86" s="656" t="str">
        <f>IF(基本情報入力シート!L102="","",基本情報入力シート!L102)</f>
        <v/>
      </c>
      <c r="L86" s="662" t="s">
        <v>309</v>
      </c>
      <c r="M86" s="670" t="str">
        <f>IF(基本情報入力シート!M102="","",基本情報入力シート!M102)</f>
        <v/>
      </c>
      <c r="N86" s="813" t="str">
        <f>IF(基本情報入力シート!R102="","",基本情報入力シート!R102)</f>
        <v/>
      </c>
      <c r="O86" s="813" t="str">
        <f>IF(基本情報入力シート!W102="","",基本情報入力シート!W102)</f>
        <v/>
      </c>
      <c r="P86" s="681" t="str">
        <f>IF(基本情報入力シート!X102="","",基本情報入力シート!X102)</f>
        <v/>
      </c>
      <c r="Q86" s="681" t="str">
        <f>IF(基本情報入力シート!Y102="","",基本情報入力シート!Y102)</f>
        <v/>
      </c>
      <c r="R86" s="721"/>
      <c r="S86" s="709"/>
      <c r="T86" s="709"/>
      <c r="U86" s="830"/>
      <c r="V86" s="835"/>
      <c r="W86" s="835"/>
      <c r="X86" s="835"/>
      <c r="Y86" s="835"/>
    </row>
    <row r="87" spans="1:25" ht="27.75" customHeight="1">
      <c r="A87" s="616">
        <f t="shared" si="1"/>
        <v>71</v>
      </c>
      <c r="B87" s="630" t="str">
        <f>IF(基本情報入力シート!C103="","",基本情報入力シート!C103)</f>
        <v/>
      </c>
      <c r="C87" s="643" t="str">
        <f>IF(基本情報入力シート!D103="","",基本情報入力シート!D103)</f>
        <v/>
      </c>
      <c r="D87" s="648" t="str">
        <f>IF(基本情報入力シート!E103="","",基本情報入力シート!E103)</f>
        <v/>
      </c>
      <c r="E87" s="651" t="str">
        <f>IF(基本情報入力シート!F103="","",基本情報入力シート!F103)</f>
        <v/>
      </c>
      <c r="F87" s="651" t="str">
        <f>IF(基本情報入力シート!G103="","",基本情報入力シート!G103)</f>
        <v/>
      </c>
      <c r="G87" s="651" t="str">
        <f>IF(基本情報入力シート!H103="","",基本情報入力シート!H103)</f>
        <v/>
      </c>
      <c r="H87" s="651" t="str">
        <f>IF(基本情報入力シート!I103="","",基本情報入力シート!I103)</f>
        <v/>
      </c>
      <c r="I87" s="651" t="str">
        <f>IF(基本情報入力シート!J103="","",基本情報入力シート!J103)</f>
        <v/>
      </c>
      <c r="J87" s="651" t="str">
        <f>IF(基本情報入力シート!K103="","",基本情報入力シート!K103)</f>
        <v/>
      </c>
      <c r="K87" s="656" t="str">
        <f>IF(基本情報入力シート!L103="","",基本情報入力シート!L103)</f>
        <v/>
      </c>
      <c r="L87" s="662" t="s">
        <v>310</v>
      </c>
      <c r="M87" s="670" t="str">
        <f>IF(基本情報入力シート!M103="","",基本情報入力シート!M103)</f>
        <v/>
      </c>
      <c r="N87" s="813" t="str">
        <f>IF(基本情報入力シート!R103="","",基本情報入力シート!R103)</f>
        <v/>
      </c>
      <c r="O87" s="813" t="str">
        <f>IF(基本情報入力シート!W103="","",基本情報入力シート!W103)</f>
        <v/>
      </c>
      <c r="P87" s="681" t="str">
        <f>IF(基本情報入力シート!X103="","",基本情報入力シート!X103)</f>
        <v/>
      </c>
      <c r="Q87" s="681" t="str">
        <f>IF(基本情報入力シート!Y103="","",基本情報入力シート!Y103)</f>
        <v/>
      </c>
      <c r="R87" s="721"/>
      <c r="S87" s="709"/>
      <c r="T87" s="709"/>
      <c r="U87" s="830"/>
      <c r="V87" s="835"/>
      <c r="W87" s="835"/>
      <c r="X87" s="835"/>
      <c r="Y87" s="835"/>
    </row>
    <row r="88" spans="1:25" ht="27.75" customHeight="1">
      <c r="A88" s="616">
        <f t="shared" si="1"/>
        <v>72</v>
      </c>
      <c r="B88" s="630" t="str">
        <f>IF(基本情報入力シート!C104="","",基本情報入力シート!C104)</f>
        <v/>
      </c>
      <c r="C88" s="643" t="str">
        <f>IF(基本情報入力シート!D104="","",基本情報入力シート!D104)</f>
        <v/>
      </c>
      <c r="D88" s="648" t="str">
        <f>IF(基本情報入力シート!E104="","",基本情報入力シート!E104)</f>
        <v/>
      </c>
      <c r="E88" s="651" t="str">
        <f>IF(基本情報入力シート!F104="","",基本情報入力シート!F104)</f>
        <v/>
      </c>
      <c r="F88" s="651" t="str">
        <f>IF(基本情報入力シート!G104="","",基本情報入力シート!G104)</f>
        <v/>
      </c>
      <c r="G88" s="651" t="str">
        <f>IF(基本情報入力シート!H104="","",基本情報入力シート!H104)</f>
        <v/>
      </c>
      <c r="H88" s="651" t="str">
        <f>IF(基本情報入力シート!I104="","",基本情報入力シート!I104)</f>
        <v/>
      </c>
      <c r="I88" s="651" t="str">
        <f>IF(基本情報入力シート!J104="","",基本情報入力シート!J104)</f>
        <v/>
      </c>
      <c r="J88" s="651" t="str">
        <f>IF(基本情報入力シート!K104="","",基本情報入力シート!K104)</f>
        <v/>
      </c>
      <c r="K88" s="656" t="str">
        <f>IF(基本情報入力シート!L104="","",基本情報入力シート!L104)</f>
        <v/>
      </c>
      <c r="L88" s="662" t="s">
        <v>312</v>
      </c>
      <c r="M88" s="670" t="str">
        <f>IF(基本情報入力シート!M104="","",基本情報入力シート!M104)</f>
        <v/>
      </c>
      <c r="N88" s="813" t="str">
        <f>IF(基本情報入力シート!R104="","",基本情報入力シート!R104)</f>
        <v/>
      </c>
      <c r="O88" s="813" t="str">
        <f>IF(基本情報入力シート!W104="","",基本情報入力シート!W104)</f>
        <v/>
      </c>
      <c r="P88" s="681" t="str">
        <f>IF(基本情報入力シート!X104="","",基本情報入力シート!X104)</f>
        <v/>
      </c>
      <c r="Q88" s="681" t="str">
        <f>IF(基本情報入力シート!Y104="","",基本情報入力シート!Y104)</f>
        <v/>
      </c>
      <c r="R88" s="721"/>
      <c r="S88" s="709"/>
      <c r="T88" s="709"/>
      <c r="U88" s="830"/>
      <c r="V88" s="835"/>
      <c r="W88" s="835"/>
      <c r="X88" s="835"/>
      <c r="Y88" s="835"/>
    </row>
    <row r="89" spans="1:25" ht="27.75" customHeight="1">
      <c r="A89" s="616">
        <f t="shared" si="1"/>
        <v>73</v>
      </c>
      <c r="B89" s="630" t="str">
        <f>IF(基本情報入力シート!C105="","",基本情報入力シート!C105)</f>
        <v/>
      </c>
      <c r="C89" s="643" t="str">
        <f>IF(基本情報入力シート!D105="","",基本情報入力シート!D105)</f>
        <v/>
      </c>
      <c r="D89" s="648" t="str">
        <f>IF(基本情報入力シート!E105="","",基本情報入力シート!E105)</f>
        <v/>
      </c>
      <c r="E89" s="651" t="str">
        <f>IF(基本情報入力シート!F105="","",基本情報入力シート!F105)</f>
        <v/>
      </c>
      <c r="F89" s="651" t="str">
        <f>IF(基本情報入力シート!G105="","",基本情報入力シート!G105)</f>
        <v/>
      </c>
      <c r="G89" s="651" t="str">
        <f>IF(基本情報入力シート!H105="","",基本情報入力シート!H105)</f>
        <v/>
      </c>
      <c r="H89" s="651" t="str">
        <f>IF(基本情報入力シート!I105="","",基本情報入力シート!I105)</f>
        <v/>
      </c>
      <c r="I89" s="651" t="str">
        <f>IF(基本情報入力シート!J105="","",基本情報入力シート!J105)</f>
        <v/>
      </c>
      <c r="J89" s="651" t="str">
        <f>IF(基本情報入力シート!K105="","",基本情報入力シート!K105)</f>
        <v/>
      </c>
      <c r="K89" s="656" t="str">
        <f>IF(基本情報入力シート!L105="","",基本情報入力シート!L105)</f>
        <v/>
      </c>
      <c r="L89" s="662" t="s">
        <v>313</v>
      </c>
      <c r="M89" s="670" t="str">
        <f>IF(基本情報入力シート!M105="","",基本情報入力シート!M105)</f>
        <v/>
      </c>
      <c r="N89" s="813" t="str">
        <f>IF(基本情報入力シート!R105="","",基本情報入力シート!R105)</f>
        <v/>
      </c>
      <c r="O89" s="813" t="str">
        <f>IF(基本情報入力シート!W105="","",基本情報入力シート!W105)</f>
        <v/>
      </c>
      <c r="P89" s="681" t="str">
        <f>IF(基本情報入力シート!X105="","",基本情報入力シート!X105)</f>
        <v/>
      </c>
      <c r="Q89" s="681" t="str">
        <f>IF(基本情報入力シート!Y105="","",基本情報入力シート!Y105)</f>
        <v/>
      </c>
      <c r="R89" s="721"/>
      <c r="S89" s="709"/>
      <c r="T89" s="709"/>
      <c r="U89" s="830"/>
      <c r="V89" s="835"/>
      <c r="W89" s="835"/>
      <c r="X89" s="835"/>
      <c r="Y89" s="835"/>
    </row>
    <row r="90" spans="1:25" ht="27.75" customHeight="1">
      <c r="A90" s="616">
        <f t="shared" si="1"/>
        <v>74</v>
      </c>
      <c r="B90" s="630" t="str">
        <f>IF(基本情報入力シート!C106="","",基本情報入力シート!C106)</f>
        <v/>
      </c>
      <c r="C90" s="643" t="str">
        <f>IF(基本情報入力シート!D106="","",基本情報入力シート!D106)</f>
        <v/>
      </c>
      <c r="D90" s="648" t="str">
        <f>IF(基本情報入力シート!E106="","",基本情報入力シート!E106)</f>
        <v/>
      </c>
      <c r="E90" s="651" t="str">
        <f>IF(基本情報入力シート!F106="","",基本情報入力シート!F106)</f>
        <v/>
      </c>
      <c r="F90" s="651" t="str">
        <f>IF(基本情報入力シート!G106="","",基本情報入力シート!G106)</f>
        <v/>
      </c>
      <c r="G90" s="651" t="str">
        <f>IF(基本情報入力シート!H106="","",基本情報入力シート!H106)</f>
        <v/>
      </c>
      <c r="H90" s="651" t="str">
        <f>IF(基本情報入力シート!I106="","",基本情報入力シート!I106)</f>
        <v/>
      </c>
      <c r="I90" s="651" t="str">
        <f>IF(基本情報入力シート!J106="","",基本情報入力シート!J106)</f>
        <v/>
      </c>
      <c r="J90" s="651" t="str">
        <f>IF(基本情報入力シート!K106="","",基本情報入力シート!K106)</f>
        <v/>
      </c>
      <c r="K90" s="656" t="str">
        <f>IF(基本情報入力シート!L106="","",基本情報入力シート!L106)</f>
        <v/>
      </c>
      <c r="L90" s="662" t="s">
        <v>315</v>
      </c>
      <c r="M90" s="670" t="str">
        <f>IF(基本情報入力シート!M106="","",基本情報入力シート!M106)</f>
        <v/>
      </c>
      <c r="N90" s="813" t="str">
        <f>IF(基本情報入力シート!R106="","",基本情報入力シート!R106)</f>
        <v/>
      </c>
      <c r="O90" s="813" t="str">
        <f>IF(基本情報入力シート!W106="","",基本情報入力シート!W106)</f>
        <v/>
      </c>
      <c r="P90" s="681" t="str">
        <f>IF(基本情報入力シート!X106="","",基本情報入力シート!X106)</f>
        <v/>
      </c>
      <c r="Q90" s="681" t="str">
        <f>IF(基本情報入力シート!Y106="","",基本情報入力シート!Y106)</f>
        <v/>
      </c>
      <c r="R90" s="721"/>
      <c r="S90" s="709"/>
      <c r="T90" s="709"/>
      <c r="U90" s="830"/>
      <c r="V90" s="835"/>
      <c r="W90" s="835"/>
      <c r="X90" s="835"/>
      <c r="Y90" s="835"/>
    </row>
    <row r="91" spans="1:25" ht="27.75" customHeight="1">
      <c r="A91" s="616">
        <f t="shared" si="1"/>
        <v>75</v>
      </c>
      <c r="B91" s="630" t="str">
        <f>IF(基本情報入力シート!C107="","",基本情報入力シート!C107)</f>
        <v/>
      </c>
      <c r="C91" s="643" t="str">
        <f>IF(基本情報入力シート!D107="","",基本情報入力シート!D107)</f>
        <v/>
      </c>
      <c r="D91" s="648" t="str">
        <f>IF(基本情報入力シート!E107="","",基本情報入力シート!E107)</f>
        <v/>
      </c>
      <c r="E91" s="651" t="str">
        <f>IF(基本情報入力シート!F107="","",基本情報入力シート!F107)</f>
        <v/>
      </c>
      <c r="F91" s="651" t="str">
        <f>IF(基本情報入力シート!G107="","",基本情報入力シート!G107)</f>
        <v/>
      </c>
      <c r="G91" s="651" t="str">
        <f>IF(基本情報入力シート!H107="","",基本情報入力シート!H107)</f>
        <v/>
      </c>
      <c r="H91" s="651" t="str">
        <f>IF(基本情報入力シート!I107="","",基本情報入力シート!I107)</f>
        <v/>
      </c>
      <c r="I91" s="651" t="str">
        <f>IF(基本情報入力シート!J107="","",基本情報入力シート!J107)</f>
        <v/>
      </c>
      <c r="J91" s="651" t="str">
        <f>IF(基本情報入力シート!K107="","",基本情報入力シート!K107)</f>
        <v/>
      </c>
      <c r="K91" s="656" t="str">
        <f>IF(基本情報入力シート!L107="","",基本情報入力シート!L107)</f>
        <v/>
      </c>
      <c r="L91" s="662" t="s">
        <v>316</v>
      </c>
      <c r="M91" s="670" t="str">
        <f>IF(基本情報入力シート!M107="","",基本情報入力シート!M107)</f>
        <v/>
      </c>
      <c r="N91" s="813" t="str">
        <f>IF(基本情報入力シート!R107="","",基本情報入力シート!R107)</f>
        <v/>
      </c>
      <c r="O91" s="813" t="str">
        <f>IF(基本情報入力シート!W107="","",基本情報入力シート!W107)</f>
        <v/>
      </c>
      <c r="P91" s="681" t="str">
        <f>IF(基本情報入力シート!X107="","",基本情報入力シート!X107)</f>
        <v/>
      </c>
      <c r="Q91" s="681" t="str">
        <f>IF(基本情報入力シート!Y107="","",基本情報入力シート!Y107)</f>
        <v/>
      </c>
      <c r="R91" s="721"/>
      <c r="S91" s="709"/>
      <c r="T91" s="709"/>
      <c r="U91" s="830"/>
      <c r="V91" s="835"/>
      <c r="W91" s="835"/>
      <c r="X91" s="835"/>
      <c r="Y91" s="835"/>
    </row>
    <row r="92" spans="1:25" ht="27.75" customHeight="1">
      <c r="A92" s="616">
        <f t="shared" si="1"/>
        <v>76</v>
      </c>
      <c r="B92" s="630" t="str">
        <f>IF(基本情報入力シート!C108="","",基本情報入力シート!C108)</f>
        <v/>
      </c>
      <c r="C92" s="643" t="str">
        <f>IF(基本情報入力シート!D108="","",基本情報入力シート!D108)</f>
        <v/>
      </c>
      <c r="D92" s="648" t="str">
        <f>IF(基本情報入力シート!E108="","",基本情報入力シート!E108)</f>
        <v/>
      </c>
      <c r="E92" s="651" t="str">
        <f>IF(基本情報入力シート!F108="","",基本情報入力シート!F108)</f>
        <v/>
      </c>
      <c r="F92" s="651" t="str">
        <f>IF(基本情報入力シート!G108="","",基本情報入力シート!G108)</f>
        <v/>
      </c>
      <c r="G92" s="651" t="str">
        <f>IF(基本情報入力シート!H108="","",基本情報入力シート!H108)</f>
        <v/>
      </c>
      <c r="H92" s="651" t="str">
        <f>IF(基本情報入力シート!I108="","",基本情報入力シート!I108)</f>
        <v/>
      </c>
      <c r="I92" s="651" t="str">
        <f>IF(基本情報入力シート!J108="","",基本情報入力シート!J108)</f>
        <v/>
      </c>
      <c r="J92" s="651" t="str">
        <f>IF(基本情報入力シート!K108="","",基本情報入力シート!K108)</f>
        <v/>
      </c>
      <c r="K92" s="656" t="str">
        <f>IF(基本情報入力シート!L108="","",基本情報入力シート!L108)</f>
        <v/>
      </c>
      <c r="L92" s="662" t="s">
        <v>318</v>
      </c>
      <c r="M92" s="670" t="str">
        <f>IF(基本情報入力シート!M108="","",基本情報入力シート!M108)</f>
        <v/>
      </c>
      <c r="N92" s="813" t="str">
        <f>IF(基本情報入力シート!R108="","",基本情報入力シート!R108)</f>
        <v/>
      </c>
      <c r="O92" s="813" t="str">
        <f>IF(基本情報入力シート!W108="","",基本情報入力シート!W108)</f>
        <v/>
      </c>
      <c r="P92" s="681" t="str">
        <f>IF(基本情報入力シート!X108="","",基本情報入力シート!X108)</f>
        <v/>
      </c>
      <c r="Q92" s="681" t="str">
        <f>IF(基本情報入力シート!Y108="","",基本情報入力シート!Y108)</f>
        <v/>
      </c>
      <c r="R92" s="721"/>
      <c r="S92" s="709"/>
      <c r="T92" s="709"/>
      <c r="U92" s="830"/>
      <c r="V92" s="835"/>
      <c r="W92" s="835"/>
      <c r="X92" s="835"/>
      <c r="Y92" s="835"/>
    </row>
    <row r="93" spans="1:25" ht="27.75" customHeight="1">
      <c r="A93" s="616">
        <f t="shared" si="1"/>
        <v>77</v>
      </c>
      <c r="B93" s="630" t="str">
        <f>IF(基本情報入力シート!C109="","",基本情報入力シート!C109)</f>
        <v/>
      </c>
      <c r="C93" s="643" t="str">
        <f>IF(基本情報入力シート!D109="","",基本情報入力シート!D109)</f>
        <v/>
      </c>
      <c r="D93" s="648" t="str">
        <f>IF(基本情報入力シート!E109="","",基本情報入力シート!E109)</f>
        <v/>
      </c>
      <c r="E93" s="651" t="str">
        <f>IF(基本情報入力シート!F109="","",基本情報入力シート!F109)</f>
        <v/>
      </c>
      <c r="F93" s="651" t="str">
        <f>IF(基本情報入力シート!G109="","",基本情報入力シート!G109)</f>
        <v/>
      </c>
      <c r="G93" s="651" t="str">
        <f>IF(基本情報入力シート!H109="","",基本情報入力シート!H109)</f>
        <v/>
      </c>
      <c r="H93" s="651" t="str">
        <f>IF(基本情報入力シート!I109="","",基本情報入力シート!I109)</f>
        <v/>
      </c>
      <c r="I93" s="651" t="str">
        <f>IF(基本情報入力シート!J109="","",基本情報入力シート!J109)</f>
        <v/>
      </c>
      <c r="J93" s="651" t="str">
        <f>IF(基本情報入力シート!K109="","",基本情報入力シート!K109)</f>
        <v/>
      </c>
      <c r="K93" s="656" t="str">
        <f>IF(基本情報入力シート!L109="","",基本情報入力シート!L109)</f>
        <v/>
      </c>
      <c r="L93" s="662" t="s">
        <v>319</v>
      </c>
      <c r="M93" s="670" t="str">
        <f>IF(基本情報入力シート!M109="","",基本情報入力シート!M109)</f>
        <v/>
      </c>
      <c r="N93" s="813" t="str">
        <f>IF(基本情報入力シート!R109="","",基本情報入力シート!R109)</f>
        <v/>
      </c>
      <c r="O93" s="813" t="str">
        <f>IF(基本情報入力シート!W109="","",基本情報入力シート!W109)</f>
        <v/>
      </c>
      <c r="P93" s="681" t="str">
        <f>IF(基本情報入力シート!X109="","",基本情報入力シート!X109)</f>
        <v/>
      </c>
      <c r="Q93" s="681" t="str">
        <f>IF(基本情報入力シート!Y109="","",基本情報入力シート!Y109)</f>
        <v/>
      </c>
      <c r="R93" s="721"/>
      <c r="S93" s="709"/>
      <c r="T93" s="709"/>
      <c r="U93" s="830"/>
      <c r="V93" s="835"/>
      <c r="W93" s="835"/>
      <c r="X93" s="835"/>
      <c r="Y93" s="835"/>
    </row>
    <row r="94" spans="1:25" ht="27.75" customHeight="1">
      <c r="A94" s="616">
        <f t="shared" si="1"/>
        <v>78</v>
      </c>
      <c r="B94" s="630" t="str">
        <f>IF(基本情報入力シート!C110="","",基本情報入力シート!C110)</f>
        <v/>
      </c>
      <c r="C94" s="643" t="str">
        <f>IF(基本情報入力シート!D110="","",基本情報入力シート!D110)</f>
        <v/>
      </c>
      <c r="D94" s="648" t="str">
        <f>IF(基本情報入力シート!E110="","",基本情報入力シート!E110)</f>
        <v/>
      </c>
      <c r="E94" s="651" t="str">
        <f>IF(基本情報入力シート!F110="","",基本情報入力シート!F110)</f>
        <v/>
      </c>
      <c r="F94" s="651" t="str">
        <f>IF(基本情報入力シート!G110="","",基本情報入力シート!G110)</f>
        <v/>
      </c>
      <c r="G94" s="651" t="str">
        <f>IF(基本情報入力シート!H110="","",基本情報入力シート!H110)</f>
        <v/>
      </c>
      <c r="H94" s="651" t="str">
        <f>IF(基本情報入力シート!I110="","",基本情報入力シート!I110)</f>
        <v/>
      </c>
      <c r="I94" s="651" t="str">
        <f>IF(基本情報入力シート!J110="","",基本情報入力シート!J110)</f>
        <v/>
      </c>
      <c r="J94" s="651" t="str">
        <f>IF(基本情報入力シート!K110="","",基本情報入力シート!K110)</f>
        <v/>
      </c>
      <c r="K94" s="656" t="str">
        <f>IF(基本情報入力シート!L110="","",基本情報入力シート!L110)</f>
        <v/>
      </c>
      <c r="L94" s="662" t="s">
        <v>320</v>
      </c>
      <c r="M94" s="670" t="str">
        <f>IF(基本情報入力シート!M110="","",基本情報入力シート!M110)</f>
        <v/>
      </c>
      <c r="N94" s="813" t="str">
        <f>IF(基本情報入力シート!R110="","",基本情報入力シート!R110)</f>
        <v/>
      </c>
      <c r="O94" s="813" t="str">
        <f>IF(基本情報入力シート!W110="","",基本情報入力シート!W110)</f>
        <v/>
      </c>
      <c r="P94" s="681" t="str">
        <f>IF(基本情報入力シート!X110="","",基本情報入力シート!X110)</f>
        <v/>
      </c>
      <c r="Q94" s="681" t="str">
        <f>IF(基本情報入力シート!Y110="","",基本情報入力シート!Y110)</f>
        <v/>
      </c>
      <c r="R94" s="721"/>
      <c r="S94" s="709"/>
      <c r="T94" s="709"/>
      <c r="U94" s="830"/>
      <c r="V94" s="835"/>
      <c r="W94" s="835"/>
      <c r="X94" s="835"/>
      <c r="Y94" s="835"/>
    </row>
    <row r="95" spans="1:25" ht="27.75" customHeight="1">
      <c r="A95" s="616">
        <f t="shared" si="1"/>
        <v>79</v>
      </c>
      <c r="B95" s="630" t="str">
        <f>IF(基本情報入力シート!C111="","",基本情報入力シート!C111)</f>
        <v/>
      </c>
      <c r="C95" s="643" t="str">
        <f>IF(基本情報入力シート!D111="","",基本情報入力シート!D111)</f>
        <v/>
      </c>
      <c r="D95" s="648" t="str">
        <f>IF(基本情報入力シート!E111="","",基本情報入力シート!E111)</f>
        <v/>
      </c>
      <c r="E95" s="651" t="str">
        <f>IF(基本情報入力シート!F111="","",基本情報入力シート!F111)</f>
        <v/>
      </c>
      <c r="F95" s="651" t="str">
        <f>IF(基本情報入力シート!G111="","",基本情報入力シート!G111)</f>
        <v/>
      </c>
      <c r="G95" s="651" t="str">
        <f>IF(基本情報入力シート!H111="","",基本情報入力シート!H111)</f>
        <v/>
      </c>
      <c r="H95" s="651" t="str">
        <f>IF(基本情報入力シート!I111="","",基本情報入力シート!I111)</f>
        <v/>
      </c>
      <c r="I95" s="651" t="str">
        <f>IF(基本情報入力シート!J111="","",基本情報入力シート!J111)</f>
        <v/>
      </c>
      <c r="J95" s="651" t="str">
        <f>IF(基本情報入力シート!K111="","",基本情報入力シート!K111)</f>
        <v/>
      </c>
      <c r="K95" s="656" t="str">
        <f>IF(基本情報入力シート!L111="","",基本情報入力シート!L111)</f>
        <v/>
      </c>
      <c r="L95" s="662" t="s">
        <v>321</v>
      </c>
      <c r="M95" s="670" t="str">
        <f>IF(基本情報入力シート!M111="","",基本情報入力シート!M111)</f>
        <v/>
      </c>
      <c r="N95" s="813" t="str">
        <f>IF(基本情報入力シート!R111="","",基本情報入力シート!R111)</f>
        <v/>
      </c>
      <c r="O95" s="813" t="str">
        <f>IF(基本情報入力シート!W111="","",基本情報入力シート!W111)</f>
        <v/>
      </c>
      <c r="P95" s="681" t="str">
        <f>IF(基本情報入力シート!X111="","",基本情報入力シート!X111)</f>
        <v/>
      </c>
      <c r="Q95" s="681" t="str">
        <f>IF(基本情報入力シート!Y111="","",基本情報入力シート!Y111)</f>
        <v/>
      </c>
      <c r="R95" s="721"/>
      <c r="S95" s="709"/>
      <c r="T95" s="709"/>
      <c r="U95" s="830"/>
      <c r="V95" s="835"/>
      <c r="W95" s="835"/>
      <c r="X95" s="835"/>
      <c r="Y95" s="835"/>
    </row>
    <row r="96" spans="1:25" ht="27.75" customHeight="1">
      <c r="A96" s="616">
        <f t="shared" si="1"/>
        <v>80</v>
      </c>
      <c r="B96" s="630" t="str">
        <f>IF(基本情報入力シート!C112="","",基本情報入力シート!C112)</f>
        <v/>
      </c>
      <c r="C96" s="643" t="str">
        <f>IF(基本情報入力シート!D112="","",基本情報入力シート!D112)</f>
        <v/>
      </c>
      <c r="D96" s="648" t="str">
        <f>IF(基本情報入力シート!E112="","",基本情報入力シート!E112)</f>
        <v/>
      </c>
      <c r="E96" s="651" t="str">
        <f>IF(基本情報入力シート!F112="","",基本情報入力シート!F112)</f>
        <v/>
      </c>
      <c r="F96" s="651" t="str">
        <f>IF(基本情報入力シート!G112="","",基本情報入力シート!G112)</f>
        <v/>
      </c>
      <c r="G96" s="651" t="str">
        <f>IF(基本情報入力シート!H112="","",基本情報入力シート!H112)</f>
        <v/>
      </c>
      <c r="H96" s="651" t="str">
        <f>IF(基本情報入力シート!I112="","",基本情報入力シート!I112)</f>
        <v/>
      </c>
      <c r="I96" s="651" t="str">
        <f>IF(基本情報入力シート!J112="","",基本情報入力シート!J112)</f>
        <v/>
      </c>
      <c r="J96" s="651" t="str">
        <f>IF(基本情報入力シート!K112="","",基本情報入力シート!K112)</f>
        <v/>
      </c>
      <c r="K96" s="656" t="str">
        <f>IF(基本情報入力シート!L112="","",基本情報入力シート!L112)</f>
        <v/>
      </c>
      <c r="L96" s="662" t="s">
        <v>322</v>
      </c>
      <c r="M96" s="670" t="str">
        <f>IF(基本情報入力シート!M112="","",基本情報入力シート!M112)</f>
        <v/>
      </c>
      <c r="N96" s="813" t="str">
        <f>IF(基本情報入力シート!R112="","",基本情報入力シート!R112)</f>
        <v/>
      </c>
      <c r="O96" s="813" t="str">
        <f>IF(基本情報入力シート!W112="","",基本情報入力シート!W112)</f>
        <v/>
      </c>
      <c r="P96" s="681" t="str">
        <f>IF(基本情報入力シート!X112="","",基本情報入力シート!X112)</f>
        <v/>
      </c>
      <c r="Q96" s="681" t="str">
        <f>IF(基本情報入力シート!Y112="","",基本情報入力シート!Y112)</f>
        <v/>
      </c>
      <c r="R96" s="721"/>
      <c r="S96" s="709"/>
      <c r="T96" s="709"/>
      <c r="U96" s="830"/>
      <c r="V96" s="835"/>
      <c r="W96" s="835"/>
      <c r="X96" s="835"/>
      <c r="Y96" s="835"/>
    </row>
    <row r="97" spans="1:25" ht="27.75" customHeight="1">
      <c r="A97" s="616">
        <f t="shared" si="1"/>
        <v>81</v>
      </c>
      <c r="B97" s="630" t="str">
        <f>IF(基本情報入力シート!C113="","",基本情報入力シート!C113)</f>
        <v/>
      </c>
      <c r="C97" s="643" t="str">
        <f>IF(基本情報入力シート!D113="","",基本情報入力シート!D113)</f>
        <v/>
      </c>
      <c r="D97" s="648" t="str">
        <f>IF(基本情報入力シート!E113="","",基本情報入力シート!E113)</f>
        <v/>
      </c>
      <c r="E97" s="651" t="str">
        <f>IF(基本情報入力シート!F113="","",基本情報入力シート!F113)</f>
        <v/>
      </c>
      <c r="F97" s="651" t="str">
        <f>IF(基本情報入力シート!G113="","",基本情報入力シート!G113)</f>
        <v/>
      </c>
      <c r="G97" s="651" t="str">
        <f>IF(基本情報入力シート!H113="","",基本情報入力シート!H113)</f>
        <v/>
      </c>
      <c r="H97" s="651" t="str">
        <f>IF(基本情報入力シート!I113="","",基本情報入力シート!I113)</f>
        <v/>
      </c>
      <c r="I97" s="651" t="str">
        <f>IF(基本情報入力シート!J113="","",基本情報入力シート!J113)</f>
        <v/>
      </c>
      <c r="J97" s="651" t="str">
        <f>IF(基本情報入力シート!K113="","",基本情報入力シート!K113)</f>
        <v/>
      </c>
      <c r="K97" s="656" t="str">
        <f>IF(基本情報入力シート!L113="","",基本情報入力シート!L113)</f>
        <v/>
      </c>
      <c r="L97" s="662" t="s">
        <v>44</v>
      </c>
      <c r="M97" s="670" t="str">
        <f>IF(基本情報入力シート!M113="","",基本情報入力シート!M113)</f>
        <v/>
      </c>
      <c r="N97" s="813" t="str">
        <f>IF(基本情報入力シート!R113="","",基本情報入力シート!R113)</f>
        <v/>
      </c>
      <c r="O97" s="813" t="str">
        <f>IF(基本情報入力シート!W113="","",基本情報入力シート!W113)</f>
        <v/>
      </c>
      <c r="P97" s="681" t="str">
        <f>IF(基本情報入力シート!X113="","",基本情報入力シート!X113)</f>
        <v/>
      </c>
      <c r="Q97" s="681" t="str">
        <f>IF(基本情報入力シート!Y113="","",基本情報入力シート!Y113)</f>
        <v/>
      </c>
      <c r="R97" s="721"/>
      <c r="S97" s="709"/>
      <c r="T97" s="709"/>
      <c r="U97" s="830"/>
      <c r="V97" s="835"/>
      <c r="W97" s="835"/>
      <c r="X97" s="835"/>
      <c r="Y97" s="835"/>
    </row>
    <row r="98" spans="1:25" ht="27.75" customHeight="1">
      <c r="A98" s="616">
        <f t="shared" si="1"/>
        <v>82</v>
      </c>
      <c r="B98" s="630" t="str">
        <f>IF(基本情報入力シート!C114="","",基本情報入力シート!C114)</f>
        <v/>
      </c>
      <c r="C98" s="643" t="str">
        <f>IF(基本情報入力シート!D114="","",基本情報入力シート!D114)</f>
        <v/>
      </c>
      <c r="D98" s="648" t="str">
        <f>IF(基本情報入力シート!E114="","",基本情報入力シート!E114)</f>
        <v/>
      </c>
      <c r="E98" s="651" t="str">
        <f>IF(基本情報入力シート!F114="","",基本情報入力シート!F114)</f>
        <v/>
      </c>
      <c r="F98" s="651" t="str">
        <f>IF(基本情報入力シート!G114="","",基本情報入力シート!G114)</f>
        <v/>
      </c>
      <c r="G98" s="651" t="str">
        <f>IF(基本情報入力シート!H114="","",基本情報入力シート!H114)</f>
        <v/>
      </c>
      <c r="H98" s="651" t="str">
        <f>IF(基本情報入力シート!I114="","",基本情報入力シート!I114)</f>
        <v/>
      </c>
      <c r="I98" s="651" t="str">
        <f>IF(基本情報入力シート!J114="","",基本情報入力シート!J114)</f>
        <v/>
      </c>
      <c r="J98" s="651" t="str">
        <f>IF(基本情報入力シート!K114="","",基本情報入力シート!K114)</f>
        <v/>
      </c>
      <c r="K98" s="656" t="str">
        <f>IF(基本情報入力シート!L114="","",基本情報入力シート!L114)</f>
        <v/>
      </c>
      <c r="L98" s="662" t="s">
        <v>323</v>
      </c>
      <c r="M98" s="670" t="str">
        <f>IF(基本情報入力シート!M114="","",基本情報入力シート!M114)</f>
        <v/>
      </c>
      <c r="N98" s="813" t="str">
        <f>IF(基本情報入力シート!R114="","",基本情報入力シート!R114)</f>
        <v/>
      </c>
      <c r="O98" s="813" t="str">
        <f>IF(基本情報入力シート!W114="","",基本情報入力シート!W114)</f>
        <v/>
      </c>
      <c r="P98" s="681" t="str">
        <f>IF(基本情報入力シート!X114="","",基本情報入力シート!X114)</f>
        <v/>
      </c>
      <c r="Q98" s="681" t="str">
        <f>IF(基本情報入力シート!Y114="","",基本情報入力シート!Y114)</f>
        <v/>
      </c>
      <c r="R98" s="721"/>
      <c r="S98" s="709"/>
      <c r="T98" s="709"/>
      <c r="U98" s="830"/>
      <c r="V98" s="835"/>
      <c r="W98" s="835"/>
      <c r="X98" s="835"/>
      <c r="Y98" s="835"/>
    </row>
    <row r="99" spans="1:25" ht="27.75" customHeight="1">
      <c r="A99" s="616">
        <f t="shared" si="1"/>
        <v>83</v>
      </c>
      <c r="B99" s="630" t="str">
        <f>IF(基本情報入力シート!C115="","",基本情報入力シート!C115)</f>
        <v/>
      </c>
      <c r="C99" s="643" t="str">
        <f>IF(基本情報入力シート!D115="","",基本情報入力シート!D115)</f>
        <v/>
      </c>
      <c r="D99" s="648" t="str">
        <f>IF(基本情報入力シート!E115="","",基本情報入力シート!E115)</f>
        <v/>
      </c>
      <c r="E99" s="651" t="str">
        <f>IF(基本情報入力シート!F115="","",基本情報入力シート!F115)</f>
        <v/>
      </c>
      <c r="F99" s="651" t="str">
        <f>IF(基本情報入力シート!G115="","",基本情報入力シート!G115)</f>
        <v/>
      </c>
      <c r="G99" s="651" t="str">
        <f>IF(基本情報入力シート!H115="","",基本情報入力シート!H115)</f>
        <v/>
      </c>
      <c r="H99" s="651" t="str">
        <f>IF(基本情報入力シート!I115="","",基本情報入力シート!I115)</f>
        <v/>
      </c>
      <c r="I99" s="651" t="str">
        <f>IF(基本情報入力シート!J115="","",基本情報入力シート!J115)</f>
        <v/>
      </c>
      <c r="J99" s="651" t="str">
        <f>IF(基本情報入力シート!K115="","",基本情報入力シート!K115)</f>
        <v/>
      </c>
      <c r="K99" s="656" t="str">
        <f>IF(基本情報入力シート!L115="","",基本情報入力シート!L115)</f>
        <v/>
      </c>
      <c r="L99" s="662" t="s">
        <v>324</v>
      </c>
      <c r="M99" s="670" t="str">
        <f>IF(基本情報入力シート!M115="","",基本情報入力シート!M115)</f>
        <v/>
      </c>
      <c r="N99" s="813" t="str">
        <f>IF(基本情報入力シート!R115="","",基本情報入力シート!R115)</f>
        <v/>
      </c>
      <c r="O99" s="813" t="str">
        <f>IF(基本情報入力シート!W115="","",基本情報入力シート!W115)</f>
        <v/>
      </c>
      <c r="P99" s="681" t="str">
        <f>IF(基本情報入力シート!X115="","",基本情報入力シート!X115)</f>
        <v/>
      </c>
      <c r="Q99" s="681" t="str">
        <f>IF(基本情報入力シート!Y115="","",基本情報入力シート!Y115)</f>
        <v/>
      </c>
      <c r="R99" s="721"/>
      <c r="S99" s="709"/>
      <c r="T99" s="709"/>
      <c r="U99" s="830"/>
      <c r="V99" s="835"/>
      <c r="W99" s="835"/>
      <c r="X99" s="835"/>
      <c r="Y99" s="835"/>
    </row>
    <row r="100" spans="1:25" ht="27.75" customHeight="1">
      <c r="A100" s="616">
        <f t="shared" si="1"/>
        <v>84</v>
      </c>
      <c r="B100" s="630" t="str">
        <f>IF(基本情報入力シート!C116="","",基本情報入力シート!C116)</f>
        <v/>
      </c>
      <c r="C100" s="643" t="str">
        <f>IF(基本情報入力シート!D116="","",基本情報入力シート!D116)</f>
        <v/>
      </c>
      <c r="D100" s="648" t="str">
        <f>IF(基本情報入力シート!E116="","",基本情報入力シート!E116)</f>
        <v/>
      </c>
      <c r="E100" s="651" t="str">
        <f>IF(基本情報入力シート!F116="","",基本情報入力シート!F116)</f>
        <v/>
      </c>
      <c r="F100" s="651" t="str">
        <f>IF(基本情報入力シート!G116="","",基本情報入力シート!G116)</f>
        <v/>
      </c>
      <c r="G100" s="651" t="str">
        <f>IF(基本情報入力シート!H116="","",基本情報入力シート!H116)</f>
        <v/>
      </c>
      <c r="H100" s="651" t="str">
        <f>IF(基本情報入力シート!I116="","",基本情報入力シート!I116)</f>
        <v/>
      </c>
      <c r="I100" s="651" t="str">
        <f>IF(基本情報入力シート!J116="","",基本情報入力シート!J116)</f>
        <v/>
      </c>
      <c r="J100" s="651" t="str">
        <f>IF(基本情報入力シート!K116="","",基本情報入力シート!K116)</f>
        <v/>
      </c>
      <c r="K100" s="656" t="str">
        <f>IF(基本情報入力シート!L116="","",基本情報入力シート!L116)</f>
        <v/>
      </c>
      <c r="L100" s="662" t="s">
        <v>325</v>
      </c>
      <c r="M100" s="670" t="str">
        <f>IF(基本情報入力シート!M116="","",基本情報入力シート!M116)</f>
        <v/>
      </c>
      <c r="N100" s="813" t="str">
        <f>IF(基本情報入力シート!R116="","",基本情報入力シート!R116)</f>
        <v/>
      </c>
      <c r="O100" s="813" t="str">
        <f>IF(基本情報入力シート!W116="","",基本情報入力シート!W116)</f>
        <v/>
      </c>
      <c r="P100" s="681" t="str">
        <f>IF(基本情報入力シート!X116="","",基本情報入力シート!X116)</f>
        <v/>
      </c>
      <c r="Q100" s="681" t="str">
        <f>IF(基本情報入力シート!Y116="","",基本情報入力シート!Y116)</f>
        <v/>
      </c>
      <c r="R100" s="721"/>
      <c r="S100" s="709"/>
      <c r="T100" s="709"/>
      <c r="U100" s="830"/>
      <c r="V100" s="835"/>
      <c r="W100" s="835"/>
      <c r="X100" s="835"/>
      <c r="Y100" s="835"/>
    </row>
    <row r="101" spans="1:25" ht="27.75" customHeight="1">
      <c r="A101" s="616">
        <f t="shared" si="1"/>
        <v>85</v>
      </c>
      <c r="B101" s="630" t="str">
        <f>IF(基本情報入力シート!C117="","",基本情報入力シート!C117)</f>
        <v/>
      </c>
      <c r="C101" s="643" t="str">
        <f>IF(基本情報入力シート!D117="","",基本情報入力シート!D117)</f>
        <v/>
      </c>
      <c r="D101" s="648" t="str">
        <f>IF(基本情報入力シート!E117="","",基本情報入力シート!E117)</f>
        <v/>
      </c>
      <c r="E101" s="651" t="str">
        <f>IF(基本情報入力シート!F117="","",基本情報入力シート!F117)</f>
        <v/>
      </c>
      <c r="F101" s="651" t="str">
        <f>IF(基本情報入力シート!G117="","",基本情報入力シート!G117)</f>
        <v/>
      </c>
      <c r="G101" s="651" t="str">
        <f>IF(基本情報入力シート!H117="","",基本情報入力シート!H117)</f>
        <v/>
      </c>
      <c r="H101" s="651" t="str">
        <f>IF(基本情報入力シート!I117="","",基本情報入力シート!I117)</f>
        <v/>
      </c>
      <c r="I101" s="651" t="str">
        <f>IF(基本情報入力シート!J117="","",基本情報入力シート!J117)</f>
        <v/>
      </c>
      <c r="J101" s="651" t="str">
        <f>IF(基本情報入力シート!K117="","",基本情報入力シート!K117)</f>
        <v/>
      </c>
      <c r="K101" s="656" t="str">
        <f>IF(基本情報入力シート!L117="","",基本情報入力シート!L117)</f>
        <v/>
      </c>
      <c r="L101" s="662" t="s">
        <v>71</v>
      </c>
      <c r="M101" s="670" t="str">
        <f>IF(基本情報入力シート!M117="","",基本情報入力シート!M117)</f>
        <v/>
      </c>
      <c r="N101" s="813" t="str">
        <f>IF(基本情報入力シート!R117="","",基本情報入力シート!R117)</f>
        <v/>
      </c>
      <c r="O101" s="813" t="str">
        <f>IF(基本情報入力シート!W117="","",基本情報入力シート!W117)</f>
        <v/>
      </c>
      <c r="P101" s="681" t="str">
        <f>IF(基本情報入力シート!X117="","",基本情報入力シート!X117)</f>
        <v/>
      </c>
      <c r="Q101" s="681" t="str">
        <f>IF(基本情報入力シート!Y117="","",基本情報入力シート!Y117)</f>
        <v/>
      </c>
      <c r="R101" s="721"/>
      <c r="S101" s="709"/>
      <c r="T101" s="709"/>
      <c r="U101" s="830"/>
      <c r="V101" s="835"/>
      <c r="W101" s="835"/>
      <c r="X101" s="835"/>
      <c r="Y101" s="835"/>
    </row>
    <row r="102" spans="1:25" ht="27.75" customHeight="1">
      <c r="A102" s="616">
        <f t="shared" si="1"/>
        <v>86</v>
      </c>
      <c r="B102" s="630" t="str">
        <f>IF(基本情報入力シート!C118="","",基本情報入力シート!C118)</f>
        <v/>
      </c>
      <c r="C102" s="643" t="str">
        <f>IF(基本情報入力シート!D118="","",基本情報入力シート!D118)</f>
        <v/>
      </c>
      <c r="D102" s="648" t="str">
        <f>IF(基本情報入力シート!E118="","",基本情報入力シート!E118)</f>
        <v/>
      </c>
      <c r="E102" s="651" t="str">
        <f>IF(基本情報入力シート!F118="","",基本情報入力シート!F118)</f>
        <v/>
      </c>
      <c r="F102" s="651" t="str">
        <f>IF(基本情報入力シート!G118="","",基本情報入力シート!G118)</f>
        <v/>
      </c>
      <c r="G102" s="651" t="str">
        <f>IF(基本情報入力シート!H118="","",基本情報入力シート!H118)</f>
        <v/>
      </c>
      <c r="H102" s="651" t="str">
        <f>IF(基本情報入力シート!I118="","",基本情報入力シート!I118)</f>
        <v/>
      </c>
      <c r="I102" s="651" t="str">
        <f>IF(基本情報入力シート!J118="","",基本情報入力シート!J118)</f>
        <v/>
      </c>
      <c r="J102" s="651" t="str">
        <f>IF(基本情報入力シート!K118="","",基本情報入力シート!K118)</f>
        <v/>
      </c>
      <c r="K102" s="656" t="str">
        <f>IF(基本情報入力シート!L118="","",基本情報入力シート!L118)</f>
        <v/>
      </c>
      <c r="L102" s="662" t="s">
        <v>95</v>
      </c>
      <c r="M102" s="670" t="str">
        <f>IF(基本情報入力シート!M118="","",基本情報入力シート!M118)</f>
        <v/>
      </c>
      <c r="N102" s="813" t="str">
        <f>IF(基本情報入力シート!R118="","",基本情報入力シート!R118)</f>
        <v/>
      </c>
      <c r="O102" s="813" t="str">
        <f>IF(基本情報入力シート!W118="","",基本情報入力シート!W118)</f>
        <v/>
      </c>
      <c r="P102" s="681" t="str">
        <f>IF(基本情報入力シート!X118="","",基本情報入力シート!X118)</f>
        <v/>
      </c>
      <c r="Q102" s="681" t="str">
        <f>IF(基本情報入力シート!Y118="","",基本情報入力シート!Y118)</f>
        <v/>
      </c>
      <c r="R102" s="721"/>
      <c r="S102" s="709"/>
      <c r="T102" s="709"/>
      <c r="U102" s="830"/>
      <c r="V102" s="835"/>
      <c r="W102" s="835"/>
      <c r="X102" s="835"/>
      <c r="Y102" s="835"/>
    </row>
    <row r="103" spans="1:25" ht="27.75" customHeight="1">
      <c r="A103" s="616">
        <f t="shared" si="1"/>
        <v>87</v>
      </c>
      <c r="B103" s="630" t="str">
        <f>IF(基本情報入力シート!C119="","",基本情報入力シート!C119)</f>
        <v/>
      </c>
      <c r="C103" s="643" t="str">
        <f>IF(基本情報入力シート!D119="","",基本情報入力シート!D119)</f>
        <v/>
      </c>
      <c r="D103" s="648" t="str">
        <f>IF(基本情報入力シート!E119="","",基本情報入力シート!E119)</f>
        <v/>
      </c>
      <c r="E103" s="651" t="str">
        <f>IF(基本情報入力シート!F119="","",基本情報入力シート!F119)</f>
        <v/>
      </c>
      <c r="F103" s="651" t="str">
        <f>IF(基本情報入力シート!G119="","",基本情報入力シート!G119)</f>
        <v/>
      </c>
      <c r="G103" s="651" t="str">
        <f>IF(基本情報入力シート!H119="","",基本情報入力シート!H119)</f>
        <v/>
      </c>
      <c r="H103" s="651" t="str">
        <f>IF(基本情報入力シート!I119="","",基本情報入力シート!I119)</f>
        <v/>
      </c>
      <c r="I103" s="651" t="str">
        <f>IF(基本情報入力シート!J119="","",基本情報入力シート!J119)</f>
        <v/>
      </c>
      <c r="J103" s="651" t="str">
        <f>IF(基本情報入力シート!K119="","",基本情報入力シート!K119)</f>
        <v/>
      </c>
      <c r="K103" s="656" t="str">
        <f>IF(基本情報入力シート!L119="","",基本情報入力シート!L119)</f>
        <v/>
      </c>
      <c r="L103" s="662" t="s">
        <v>180</v>
      </c>
      <c r="M103" s="670" t="str">
        <f>IF(基本情報入力シート!M119="","",基本情報入力シート!M119)</f>
        <v/>
      </c>
      <c r="N103" s="813" t="str">
        <f>IF(基本情報入力シート!R119="","",基本情報入力シート!R119)</f>
        <v/>
      </c>
      <c r="O103" s="813" t="str">
        <f>IF(基本情報入力シート!W119="","",基本情報入力シート!W119)</f>
        <v/>
      </c>
      <c r="P103" s="681" t="str">
        <f>IF(基本情報入力シート!X119="","",基本情報入力シート!X119)</f>
        <v/>
      </c>
      <c r="Q103" s="681" t="str">
        <f>IF(基本情報入力シート!Y119="","",基本情報入力シート!Y119)</f>
        <v/>
      </c>
      <c r="R103" s="721"/>
      <c r="S103" s="709"/>
      <c r="T103" s="709"/>
      <c r="U103" s="830"/>
      <c r="V103" s="835"/>
      <c r="W103" s="835"/>
      <c r="X103" s="835"/>
      <c r="Y103" s="835"/>
    </row>
    <row r="104" spans="1:25" ht="27.75" customHeight="1">
      <c r="A104" s="616">
        <f t="shared" si="1"/>
        <v>88</v>
      </c>
      <c r="B104" s="630" t="str">
        <f>IF(基本情報入力シート!C120="","",基本情報入力シート!C120)</f>
        <v/>
      </c>
      <c r="C104" s="643" t="str">
        <f>IF(基本情報入力シート!D120="","",基本情報入力シート!D120)</f>
        <v/>
      </c>
      <c r="D104" s="648" t="str">
        <f>IF(基本情報入力シート!E120="","",基本情報入力シート!E120)</f>
        <v/>
      </c>
      <c r="E104" s="651" t="str">
        <f>IF(基本情報入力シート!F120="","",基本情報入力シート!F120)</f>
        <v/>
      </c>
      <c r="F104" s="651" t="str">
        <f>IF(基本情報入力シート!G120="","",基本情報入力シート!G120)</f>
        <v/>
      </c>
      <c r="G104" s="651" t="str">
        <f>IF(基本情報入力シート!H120="","",基本情報入力シート!H120)</f>
        <v/>
      </c>
      <c r="H104" s="651" t="str">
        <f>IF(基本情報入力シート!I120="","",基本情報入力シート!I120)</f>
        <v/>
      </c>
      <c r="I104" s="651" t="str">
        <f>IF(基本情報入力シート!J120="","",基本情報入力シート!J120)</f>
        <v/>
      </c>
      <c r="J104" s="651" t="str">
        <f>IF(基本情報入力シート!K120="","",基本情報入力シート!K120)</f>
        <v/>
      </c>
      <c r="K104" s="656" t="str">
        <f>IF(基本情報入力シート!L120="","",基本情報入力シート!L120)</f>
        <v/>
      </c>
      <c r="L104" s="662" t="s">
        <v>326</v>
      </c>
      <c r="M104" s="670" t="str">
        <f>IF(基本情報入力シート!M120="","",基本情報入力シート!M120)</f>
        <v/>
      </c>
      <c r="N104" s="813" t="str">
        <f>IF(基本情報入力シート!R120="","",基本情報入力シート!R120)</f>
        <v/>
      </c>
      <c r="O104" s="813" t="str">
        <f>IF(基本情報入力シート!W120="","",基本情報入力シート!W120)</f>
        <v/>
      </c>
      <c r="P104" s="681" t="str">
        <f>IF(基本情報入力シート!X120="","",基本情報入力シート!X120)</f>
        <v/>
      </c>
      <c r="Q104" s="681" t="str">
        <f>IF(基本情報入力シート!Y120="","",基本情報入力シート!Y120)</f>
        <v/>
      </c>
      <c r="R104" s="721"/>
      <c r="S104" s="709"/>
      <c r="T104" s="709"/>
      <c r="U104" s="830"/>
      <c r="V104" s="835"/>
      <c r="W104" s="835"/>
      <c r="X104" s="835"/>
      <c r="Y104" s="835"/>
    </row>
    <row r="105" spans="1:25" ht="27.75" customHeight="1">
      <c r="A105" s="616">
        <f t="shared" si="1"/>
        <v>89</v>
      </c>
      <c r="B105" s="630" t="str">
        <f>IF(基本情報入力シート!C121="","",基本情報入力シート!C121)</f>
        <v/>
      </c>
      <c r="C105" s="643" t="str">
        <f>IF(基本情報入力シート!D121="","",基本情報入力シート!D121)</f>
        <v/>
      </c>
      <c r="D105" s="648" t="str">
        <f>IF(基本情報入力シート!E121="","",基本情報入力シート!E121)</f>
        <v/>
      </c>
      <c r="E105" s="651" t="str">
        <f>IF(基本情報入力シート!F121="","",基本情報入力シート!F121)</f>
        <v/>
      </c>
      <c r="F105" s="651" t="str">
        <f>IF(基本情報入力シート!G121="","",基本情報入力シート!G121)</f>
        <v/>
      </c>
      <c r="G105" s="651" t="str">
        <f>IF(基本情報入力シート!H121="","",基本情報入力シート!H121)</f>
        <v/>
      </c>
      <c r="H105" s="651" t="str">
        <f>IF(基本情報入力シート!I121="","",基本情報入力シート!I121)</f>
        <v/>
      </c>
      <c r="I105" s="651" t="str">
        <f>IF(基本情報入力シート!J121="","",基本情報入力シート!J121)</f>
        <v/>
      </c>
      <c r="J105" s="651" t="str">
        <f>IF(基本情報入力シート!K121="","",基本情報入力シート!K121)</f>
        <v/>
      </c>
      <c r="K105" s="656" t="str">
        <f>IF(基本情報入力シート!L121="","",基本情報入力シート!L121)</f>
        <v/>
      </c>
      <c r="L105" s="662" t="s">
        <v>141</v>
      </c>
      <c r="M105" s="670" t="str">
        <f>IF(基本情報入力シート!M121="","",基本情報入力シート!M121)</f>
        <v/>
      </c>
      <c r="N105" s="813" t="str">
        <f>IF(基本情報入力シート!R121="","",基本情報入力シート!R121)</f>
        <v/>
      </c>
      <c r="O105" s="813" t="str">
        <f>IF(基本情報入力シート!W121="","",基本情報入力シート!W121)</f>
        <v/>
      </c>
      <c r="P105" s="681" t="str">
        <f>IF(基本情報入力シート!X121="","",基本情報入力シート!X121)</f>
        <v/>
      </c>
      <c r="Q105" s="681" t="str">
        <f>IF(基本情報入力シート!Y121="","",基本情報入力シート!Y121)</f>
        <v/>
      </c>
      <c r="R105" s="721"/>
      <c r="S105" s="709"/>
      <c r="T105" s="709"/>
      <c r="U105" s="830"/>
      <c r="V105" s="835"/>
      <c r="W105" s="835"/>
      <c r="X105" s="835"/>
      <c r="Y105" s="835"/>
    </row>
    <row r="106" spans="1:25" ht="27.75" customHeight="1">
      <c r="A106" s="616">
        <f t="shared" si="1"/>
        <v>90</v>
      </c>
      <c r="B106" s="630" t="str">
        <f>IF(基本情報入力シート!C122="","",基本情報入力シート!C122)</f>
        <v/>
      </c>
      <c r="C106" s="643" t="str">
        <f>IF(基本情報入力シート!D122="","",基本情報入力シート!D122)</f>
        <v/>
      </c>
      <c r="D106" s="648" t="str">
        <f>IF(基本情報入力シート!E122="","",基本情報入力シート!E122)</f>
        <v/>
      </c>
      <c r="E106" s="651" t="str">
        <f>IF(基本情報入力シート!F122="","",基本情報入力シート!F122)</f>
        <v/>
      </c>
      <c r="F106" s="651" t="str">
        <f>IF(基本情報入力シート!G122="","",基本情報入力シート!G122)</f>
        <v/>
      </c>
      <c r="G106" s="651" t="str">
        <f>IF(基本情報入力シート!H122="","",基本情報入力シート!H122)</f>
        <v/>
      </c>
      <c r="H106" s="651" t="str">
        <f>IF(基本情報入力シート!I122="","",基本情報入力シート!I122)</f>
        <v/>
      </c>
      <c r="I106" s="651" t="str">
        <f>IF(基本情報入力シート!J122="","",基本情報入力シート!J122)</f>
        <v/>
      </c>
      <c r="J106" s="651" t="str">
        <f>IF(基本情報入力シート!K122="","",基本情報入力シート!K122)</f>
        <v/>
      </c>
      <c r="K106" s="656" t="str">
        <f>IF(基本情報入力シート!L122="","",基本情報入力シート!L122)</f>
        <v/>
      </c>
      <c r="L106" s="662" t="s">
        <v>328</v>
      </c>
      <c r="M106" s="670" t="str">
        <f>IF(基本情報入力シート!M122="","",基本情報入力シート!M122)</f>
        <v/>
      </c>
      <c r="N106" s="813" t="str">
        <f>IF(基本情報入力シート!R122="","",基本情報入力シート!R122)</f>
        <v/>
      </c>
      <c r="O106" s="813" t="str">
        <f>IF(基本情報入力シート!W122="","",基本情報入力シート!W122)</f>
        <v/>
      </c>
      <c r="P106" s="681" t="str">
        <f>IF(基本情報入力シート!X122="","",基本情報入力シート!X122)</f>
        <v/>
      </c>
      <c r="Q106" s="681" t="str">
        <f>IF(基本情報入力シート!Y122="","",基本情報入力シート!Y122)</f>
        <v/>
      </c>
      <c r="R106" s="721"/>
      <c r="S106" s="709"/>
      <c r="T106" s="709"/>
      <c r="U106" s="830"/>
      <c r="V106" s="835"/>
      <c r="W106" s="835"/>
      <c r="X106" s="835"/>
      <c r="Y106" s="835"/>
    </row>
    <row r="107" spans="1:25" ht="27.75" customHeight="1">
      <c r="A107" s="616">
        <f t="shared" si="1"/>
        <v>91</v>
      </c>
      <c r="B107" s="630" t="str">
        <f>IF(基本情報入力シート!C123="","",基本情報入力シート!C123)</f>
        <v/>
      </c>
      <c r="C107" s="643" t="str">
        <f>IF(基本情報入力シート!D123="","",基本情報入力シート!D123)</f>
        <v/>
      </c>
      <c r="D107" s="648" t="str">
        <f>IF(基本情報入力シート!E123="","",基本情報入力シート!E123)</f>
        <v/>
      </c>
      <c r="E107" s="651" t="str">
        <f>IF(基本情報入力シート!F123="","",基本情報入力シート!F123)</f>
        <v/>
      </c>
      <c r="F107" s="651" t="str">
        <f>IF(基本情報入力シート!G123="","",基本情報入力シート!G123)</f>
        <v/>
      </c>
      <c r="G107" s="651" t="str">
        <f>IF(基本情報入力シート!H123="","",基本情報入力シート!H123)</f>
        <v/>
      </c>
      <c r="H107" s="651" t="str">
        <f>IF(基本情報入力シート!I123="","",基本情報入力シート!I123)</f>
        <v/>
      </c>
      <c r="I107" s="651" t="str">
        <f>IF(基本情報入力シート!J123="","",基本情報入力シート!J123)</f>
        <v/>
      </c>
      <c r="J107" s="651" t="str">
        <f>IF(基本情報入力シート!K123="","",基本情報入力シート!K123)</f>
        <v/>
      </c>
      <c r="K107" s="656" t="str">
        <f>IF(基本情報入力シート!L123="","",基本情報入力シート!L123)</f>
        <v/>
      </c>
      <c r="L107" s="662" t="s">
        <v>265</v>
      </c>
      <c r="M107" s="670" t="str">
        <f>IF(基本情報入力シート!M123="","",基本情報入力シート!M123)</f>
        <v/>
      </c>
      <c r="N107" s="813" t="str">
        <f>IF(基本情報入力シート!R123="","",基本情報入力シート!R123)</f>
        <v/>
      </c>
      <c r="O107" s="813" t="str">
        <f>IF(基本情報入力シート!W123="","",基本情報入力シート!W123)</f>
        <v/>
      </c>
      <c r="P107" s="681" t="str">
        <f>IF(基本情報入力シート!X123="","",基本情報入力シート!X123)</f>
        <v/>
      </c>
      <c r="Q107" s="681" t="str">
        <f>IF(基本情報入力シート!Y123="","",基本情報入力シート!Y123)</f>
        <v/>
      </c>
      <c r="R107" s="721"/>
      <c r="S107" s="709"/>
      <c r="T107" s="709"/>
      <c r="U107" s="830"/>
      <c r="V107" s="835"/>
      <c r="W107" s="835"/>
      <c r="X107" s="835"/>
      <c r="Y107" s="835"/>
    </row>
    <row r="108" spans="1:25" ht="27.75" customHeight="1">
      <c r="A108" s="616">
        <f t="shared" si="1"/>
        <v>92</v>
      </c>
      <c r="B108" s="630" t="str">
        <f>IF(基本情報入力シート!C124="","",基本情報入力シート!C124)</f>
        <v/>
      </c>
      <c r="C108" s="643" t="str">
        <f>IF(基本情報入力シート!D124="","",基本情報入力シート!D124)</f>
        <v/>
      </c>
      <c r="D108" s="648" t="str">
        <f>IF(基本情報入力シート!E124="","",基本情報入力シート!E124)</f>
        <v/>
      </c>
      <c r="E108" s="651" t="str">
        <f>IF(基本情報入力シート!F124="","",基本情報入力シート!F124)</f>
        <v/>
      </c>
      <c r="F108" s="651" t="str">
        <f>IF(基本情報入力シート!G124="","",基本情報入力シート!G124)</f>
        <v/>
      </c>
      <c r="G108" s="651" t="str">
        <f>IF(基本情報入力シート!H124="","",基本情報入力シート!H124)</f>
        <v/>
      </c>
      <c r="H108" s="651" t="str">
        <f>IF(基本情報入力シート!I124="","",基本情報入力シート!I124)</f>
        <v/>
      </c>
      <c r="I108" s="651" t="str">
        <f>IF(基本情報入力シート!J124="","",基本情報入力シート!J124)</f>
        <v/>
      </c>
      <c r="J108" s="651" t="str">
        <f>IF(基本情報入力シート!K124="","",基本情報入力シート!K124)</f>
        <v/>
      </c>
      <c r="K108" s="656" t="str">
        <f>IF(基本情報入力シート!L124="","",基本情報入力シート!L124)</f>
        <v/>
      </c>
      <c r="L108" s="662" t="s">
        <v>329</v>
      </c>
      <c r="M108" s="670" t="str">
        <f>IF(基本情報入力シート!M124="","",基本情報入力シート!M124)</f>
        <v/>
      </c>
      <c r="N108" s="813" t="str">
        <f>IF(基本情報入力シート!R124="","",基本情報入力シート!R124)</f>
        <v/>
      </c>
      <c r="O108" s="813" t="str">
        <f>IF(基本情報入力シート!W124="","",基本情報入力シート!W124)</f>
        <v/>
      </c>
      <c r="P108" s="681" t="str">
        <f>IF(基本情報入力シート!X124="","",基本情報入力シート!X124)</f>
        <v/>
      </c>
      <c r="Q108" s="681" t="str">
        <f>IF(基本情報入力シート!Y124="","",基本情報入力シート!Y124)</f>
        <v/>
      </c>
      <c r="R108" s="721"/>
      <c r="S108" s="709"/>
      <c r="T108" s="709"/>
      <c r="U108" s="830"/>
      <c r="V108" s="835"/>
      <c r="W108" s="835"/>
      <c r="X108" s="835"/>
      <c r="Y108" s="835"/>
    </row>
    <row r="109" spans="1:25" ht="27.75" customHeight="1">
      <c r="A109" s="616">
        <f t="shared" si="1"/>
        <v>93</v>
      </c>
      <c r="B109" s="630" t="str">
        <f>IF(基本情報入力シート!C125="","",基本情報入力シート!C125)</f>
        <v/>
      </c>
      <c r="C109" s="643" t="str">
        <f>IF(基本情報入力シート!D125="","",基本情報入力シート!D125)</f>
        <v/>
      </c>
      <c r="D109" s="648" t="str">
        <f>IF(基本情報入力シート!E125="","",基本情報入力シート!E125)</f>
        <v/>
      </c>
      <c r="E109" s="651" t="str">
        <f>IF(基本情報入力シート!F125="","",基本情報入力シート!F125)</f>
        <v/>
      </c>
      <c r="F109" s="651" t="str">
        <f>IF(基本情報入力シート!G125="","",基本情報入力シート!G125)</f>
        <v/>
      </c>
      <c r="G109" s="651" t="str">
        <f>IF(基本情報入力シート!H125="","",基本情報入力シート!H125)</f>
        <v/>
      </c>
      <c r="H109" s="651" t="str">
        <f>IF(基本情報入力シート!I125="","",基本情報入力シート!I125)</f>
        <v/>
      </c>
      <c r="I109" s="651" t="str">
        <f>IF(基本情報入力シート!J125="","",基本情報入力シート!J125)</f>
        <v/>
      </c>
      <c r="J109" s="651" t="str">
        <f>IF(基本情報入力シート!K125="","",基本情報入力シート!K125)</f>
        <v/>
      </c>
      <c r="K109" s="656" t="str">
        <f>IF(基本情報入力シート!L125="","",基本情報入力シート!L125)</f>
        <v/>
      </c>
      <c r="L109" s="662" t="s">
        <v>330</v>
      </c>
      <c r="M109" s="670" t="str">
        <f>IF(基本情報入力シート!M125="","",基本情報入力シート!M125)</f>
        <v/>
      </c>
      <c r="N109" s="813" t="str">
        <f>IF(基本情報入力シート!R125="","",基本情報入力シート!R125)</f>
        <v/>
      </c>
      <c r="O109" s="813" t="str">
        <f>IF(基本情報入力シート!W125="","",基本情報入力シート!W125)</f>
        <v/>
      </c>
      <c r="P109" s="681" t="str">
        <f>IF(基本情報入力シート!X125="","",基本情報入力シート!X125)</f>
        <v/>
      </c>
      <c r="Q109" s="681" t="str">
        <f>IF(基本情報入力シート!Y125="","",基本情報入力シート!Y125)</f>
        <v/>
      </c>
      <c r="R109" s="721"/>
      <c r="S109" s="709"/>
      <c r="T109" s="709"/>
      <c r="U109" s="830"/>
      <c r="V109" s="835"/>
      <c r="W109" s="835"/>
      <c r="X109" s="835"/>
      <c r="Y109" s="835"/>
    </row>
    <row r="110" spans="1:25" ht="27.75" customHeight="1">
      <c r="A110" s="616">
        <f t="shared" si="1"/>
        <v>94</v>
      </c>
      <c r="B110" s="630" t="str">
        <f>IF(基本情報入力シート!C126="","",基本情報入力シート!C126)</f>
        <v/>
      </c>
      <c r="C110" s="643" t="str">
        <f>IF(基本情報入力シート!D126="","",基本情報入力シート!D126)</f>
        <v/>
      </c>
      <c r="D110" s="648" t="str">
        <f>IF(基本情報入力シート!E126="","",基本情報入力シート!E126)</f>
        <v/>
      </c>
      <c r="E110" s="651" t="str">
        <f>IF(基本情報入力シート!F126="","",基本情報入力シート!F126)</f>
        <v/>
      </c>
      <c r="F110" s="651" t="str">
        <f>IF(基本情報入力シート!G126="","",基本情報入力シート!G126)</f>
        <v/>
      </c>
      <c r="G110" s="651" t="str">
        <f>IF(基本情報入力シート!H126="","",基本情報入力シート!H126)</f>
        <v/>
      </c>
      <c r="H110" s="651" t="str">
        <f>IF(基本情報入力シート!I126="","",基本情報入力シート!I126)</f>
        <v/>
      </c>
      <c r="I110" s="651" t="str">
        <f>IF(基本情報入力シート!J126="","",基本情報入力シート!J126)</f>
        <v/>
      </c>
      <c r="J110" s="651" t="str">
        <f>IF(基本情報入力シート!K126="","",基本情報入力シート!K126)</f>
        <v/>
      </c>
      <c r="K110" s="656" t="str">
        <f>IF(基本情報入力シート!L126="","",基本情報入力シート!L126)</f>
        <v/>
      </c>
      <c r="L110" s="662" t="s">
        <v>331</v>
      </c>
      <c r="M110" s="670" t="str">
        <f>IF(基本情報入力シート!M126="","",基本情報入力シート!M126)</f>
        <v/>
      </c>
      <c r="N110" s="813" t="str">
        <f>IF(基本情報入力シート!R126="","",基本情報入力シート!R126)</f>
        <v/>
      </c>
      <c r="O110" s="813" t="str">
        <f>IF(基本情報入力シート!W126="","",基本情報入力シート!W126)</f>
        <v/>
      </c>
      <c r="P110" s="681" t="str">
        <f>IF(基本情報入力シート!X126="","",基本情報入力シート!X126)</f>
        <v/>
      </c>
      <c r="Q110" s="681" t="str">
        <f>IF(基本情報入力シート!Y126="","",基本情報入力シート!Y126)</f>
        <v/>
      </c>
      <c r="R110" s="721"/>
      <c r="S110" s="709"/>
      <c r="T110" s="709"/>
      <c r="U110" s="830"/>
      <c r="V110" s="835"/>
      <c r="W110" s="835"/>
      <c r="X110" s="835"/>
      <c r="Y110" s="835"/>
    </row>
    <row r="111" spans="1:25" ht="27.75" customHeight="1">
      <c r="A111" s="616">
        <f t="shared" si="1"/>
        <v>95</v>
      </c>
      <c r="B111" s="630" t="str">
        <f>IF(基本情報入力シート!C127="","",基本情報入力シート!C127)</f>
        <v/>
      </c>
      <c r="C111" s="643" t="str">
        <f>IF(基本情報入力シート!D127="","",基本情報入力シート!D127)</f>
        <v/>
      </c>
      <c r="D111" s="648" t="str">
        <f>IF(基本情報入力シート!E127="","",基本情報入力シート!E127)</f>
        <v/>
      </c>
      <c r="E111" s="651" t="str">
        <f>IF(基本情報入力シート!F127="","",基本情報入力シート!F127)</f>
        <v/>
      </c>
      <c r="F111" s="651" t="str">
        <f>IF(基本情報入力シート!G127="","",基本情報入力シート!G127)</f>
        <v/>
      </c>
      <c r="G111" s="651" t="str">
        <f>IF(基本情報入力シート!H127="","",基本情報入力シート!H127)</f>
        <v/>
      </c>
      <c r="H111" s="651" t="str">
        <f>IF(基本情報入力シート!I127="","",基本情報入力シート!I127)</f>
        <v/>
      </c>
      <c r="I111" s="651" t="str">
        <f>IF(基本情報入力シート!J127="","",基本情報入力シート!J127)</f>
        <v/>
      </c>
      <c r="J111" s="651" t="str">
        <f>IF(基本情報入力シート!K127="","",基本情報入力シート!K127)</f>
        <v/>
      </c>
      <c r="K111" s="656" t="str">
        <f>IF(基本情報入力シート!L127="","",基本情報入力シート!L127)</f>
        <v/>
      </c>
      <c r="L111" s="662" t="s">
        <v>332</v>
      </c>
      <c r="M111" s="670" t="str">
        <f>IF(基本情報入力シート!M127="","",基本情報入力シート!M127)</f>
        <v/>
      </c>
      <c r="N111" s="813" t="str">
        <f>IF(基本情報入力シート!R127="","",基本情報入力シート!R127)</f>
        <v/>
      </c>
      <c r="O111" s="813" t="str">
        <f>IF(基本情報入力シート!W127="","",基本情報入力シート!W127)</f>
        <v/>
      </c>
      <c r="P111" s="681" t="str">
        <f>IF(基本情報入力シート!X127="","",基本情報入力シート!X127)</f>
        <v/>
      </c>
      <c r="Q111" s="681" t="str">
        <f>IF(基本情報入力シート!Y127="","",基本情報入力シート!Y127)</f>
        <v/>
      </c>
      <c r="R111" s="721"/>
      <c r="S111" s="709"/>
      <c r="T111" s="709"/>
      <c r="U111" s="830"/>
      <c r="V111" s="835"/>
      <c r="W111" s="835"/>
      <c r="X111" s="835"/>
      <c r="Y111" s="835"/>
    </row>
    <row r="112" spans="1:25" ht="27.75" customHeight="1">
      <c r="A112" s="616">
        <f t="shared" si="1"/>
        <v>96</v>
      </c>
      <c r="B112" s="630" t="str">
        <f>IF(基本情報入力シート!C128="","",基本情報入力シート!C128)</f>
        <v/>
      </c>
      <c r="C112" s="643" t="str">
        <f>IF(基本情報入力シート!D128="","",基本情報入力シート!D128)</f>
        <v/>
      </c>
      <c r="D112" s="648" t="str">
        <f>IF(基本情報入力シート!E128="","",基本情報入力シート!E128)</f>
        <v/>
      </c>
      <c r="E112" s="651" t="str">
        <f>IF(基本情報入力シート!F128="","",基本情報入力シート!F128)</f>
        <v/>
      </c>
      <c r="F112" s="651" t="str">
        <f>IF(基本情報入力シート!G128="","",基本情報入力シート!G128)</f>
        <v/>
      </c>
      <c r="G112" s="651" t="str">
        <f>IF(基本情報入力シート!H128="","",基本情報入力シート!H128)</f>
        <v/>
      </c>
      <c r="H112" s="651" t="str">
        <f>IF(基本情報入力シート!I128="","",基本情報入力シート!I128)</f>
        <v/>
      </c>
      <c r="I112" s="651" t="str">
        <f>IF(基本情報入力シート!J128="","",基本情報入力シート!J128)</f>
        <v/>
      </c>
      <c r="J112" s="651" t="str">
        <f>IF(基本情報入力シート!K128="","",基本情報入力シート!K128)</f>
        <v/>
      </c>
      <c r="K112" s="656" t="str">
        <f>IF(基本情報入力シート!L128="","",基本情報入力シート!L128)</f>
        <v/>
      </c>
      <c r="L112" s="662" t="s">
        <v>205</v>
      </c>
      <c r="M112" s="670" t="str">
        <f>IF(基本情報入力シート!M128="","",基本情報入力シート!M128)</f>
        <v/>
      </c>
      <c r="N112" s="813" t="str">
        <f>IF(基本情報入力シート!R128="","",基本情報入力シート!R128)</f>
        <v/>
      </c>
      <c r="O112" s="813" t="str">
        <f>IF(基本情報入力シート!W128="","",基本情報入力シート!W128)</f>
        <v/>
      </c>
      <c r="P112" s="681" t="str">
        <f>IF(基本情報入力シート!X128="","",基本情報入力シート!X128)</f>
        <v/>
      </c>
      <c r="Q112" s="681" t="str">
        <f>IF(基本情報入力シート!Y128="","",基本情報入力シート!Y128)</f>
        <v/>
      </c>
      <c r="R112" s="721"/>
      <c r="S112" s="709"/>
      <c r="T112" s="709"/>
      <c r="U112" s="830"/>
      <c r="V112" s="835"/>
      <c r="W112" s="835"/>
      <c r="X112" s="835"/>
      <c r="Y112" s="835"/>
    </row>
    <row r="113" spans="1:27" ht="27.75" customHeight="1">
      <c r="A113" s="616">
        <f t="shared" si="1"/>
        <v>97</v>
      </c>
      <c r="B113" s="630" t="str">
        <f>IF(基本情報入力シート!C129="","",基本情報入力シート!C129)</f>
        <v/>
      </c>
      <c r="C113" s="643" t="str">
        <f>IF(基本情報入力シート!D129="","",基本情報入力シート!D129)</f>
        <v/>
      </c>
      <c r="D113" s="648" t="str">
        <f>IF(基本情報入力シート!E129="","",基本情報入力シート!E129)</f>
        <v/>
      </c>
      <c r="E113" s="651" t="str">
        <f>IF(基本情報入力シート!F129="","",基本情報入力シート!F129)</f>
        <v/>
      </c>
      <c r="F113" s="651" t="str">
        <f>IF(基本情報入力シート!G129="","",基本情報入力シート!G129)</f>
        <v/>
      </c>
      <c r="G113" s="651" t="str">
        <f>IF(基本情報入力シート!H129="","",基本情報入力シート!H129)</f>
        <v/>
      </c>
      <c r="H113" s="651" t="str">
        <f>IF(基本情報入力シート!I129="","",基本情報入力シート!I129)</f>
        <v/>
      </c>
      <c r="I113" s="651" t="str">
        <f>IF(基本情報入力シート!J129="","",基本情報入力シート!J129)</f>
        <v/>
      </c>
      <c r="J113" s="651" t="str">
        <f>IF(基本情報入力シート!K129="","",基本情報入力シート!K129)</f>
        <v/>
      </c>
      <c r="K113" s="656" t="str">
        <f>IF(基本情報入力シート!L129="","",基本情報入力シート!L129)</f>
        <v/>
      </c>
      <c r="L113" s="662" t="s">
        <v>295</v>
      </c>
      <c r="M113" s="670" t="str">
        <f>IF(基本情報入力シート!M129="","",基本情報入力シート!M129)</f>
        <v/>
      </c>
      <c r="N113" s="813" t="str">
        <f>IF(基本情報入力シート!R129="","",基本情報入力シート!R129)</f>
        <v/>
      </c>
      <c r="O113" s="813" t="str">
        <f>IF(基本情報入力シート!W129="","",基本情報入力シート!W129)</f>
        <v/>
      </c>
      <c r="P113" s="681" t="str">
        <f>IF(基本情報入力シート!X129="","",基本情報入力シート!X129)</f>
        <v/>
      </c>
      <c r="Q113" s="681" t="str">
        <f>IF(基本情報入力シート!Y129="","",基本情報入力シート!Y129)</f>
        <v/>
      </c>
      <c r="R113" s="721"/>
      <c r="S113" s="709"/>
      <c r="T113" s="709"/>
      <c r="U113" s="830"/>
      <c r="V113" s="835"/>
      <c r="W113" s="835"/>
      <c r="X113" s="835"/>
      <c r="Y113" s="835"/>
    </row>
    <row r="114" spans="1:27" ht="27.75" customHeight="1">
      <c r="A114" s="616">
        <f t="shared" si="1"/>
        <v>98</v>
      </c>
      <c r="B114" s="630" t="str">
        <f>IF(基本情報入力シート!C130="","",基本情報入力シート!C130)</f>
        <v/>
      </c>
      <c r="C114" s="643" t="str">
        <f>IF(基本情報入力シート!D130="","",基本情報入力シート!D130)</f>
        <v/>
      </c>
      <c r="D114" s="648" t="str">
        <f>IF(基本情報入力シート!E130="","",基本情報入力シート!E130)</f>
        <v/>
      </c>
      <c r="E114" s="651" t="str">
        <f>IF(基本情報入力シート!F130="","",基本情報入力シート!F130)</f>
        <v/>
      </c>
      <c r="F114" s="651" t="str">
        <f>IF(基本情報入力シート!G130="","",基本情報入力シート!G130)</f>
        <v/>
      </c>
      <c r="G114" s="651" t="str">
        <f>IF(基本情報入力シート!H130="","",基本情報入力シート!H130)</f>
        <v/>
      </c>
      <c r="H114" s="651" t="str">
        <f>IF(基本情報入力シート!I130="","",基本情報入力シート!I130)</f>
        <v/>
      </c>
      <c r="I114" s="651" t="str">
        <f>IF(基本情報入力シート!J130="","",基本情報入力シート!J130)</f>
        <v/>
      </c>
      <c r="J114" s="651" t="str">
        <f>IF(基本情報入力シート!K130="","",基本情報入力シート!K130)</f>
        <v/>
      </c>
      <c r="K114" s="656" t="str">
        <f>IF(基本情報入力シート!L130="","",基本情報入力シート!L130)</f>
        <v/>
      </c>
      <c r="L114" s="662" t="s">
        <v>334</v>
      </c>
      <c r="M114" s="670" t="str">
        <f>IF(基本情報入力シート!M130="","",基本情報入力シート!M130)</f>
        <v/>
      </c>
      <c r="N114" s="813" t="str">
        <f>IF(基本情報入力シート!R130="","",基本情報入力シート!R130)</f>
        <v/>
      </c>
      <c r="O114" s="813" t="str">
        <f>IF(基本情報入力シート!W130="","",基本情報入力シート!W130)</f>
        <v/>
      </c>
      <c r="P114" s="681" t="str">
        <f>IF(基本情報入力シート!X130="","",基本情報入力シート!X130)</f>
        <v/>
      </c>
      <c r="Q114" s="681" t="str">
        <f>IF(基本情報入力シート!Y130="","",基本情報入力シート!Y130)</f>
        <v/>
      </c>
      <c r="R114" s="721"/>
      <c r="S114" s="709"/>
      <c r="T114" s="709"/>
      <c r="U114" s="830"/>
      <c r="V114" s="835"/>
      <c r="W114" s="835"/>
      <c r="X114" s="835"/>
      <c r="Y114" s="835"/>
    </row>
    <row r="115" spans="1:27" ht="27.75" customHeight="1">
      <c r="A115" s="616">
        <f t="shared" si="1"/>
        <v>99</v>
      </c>
      <c r="B115" s="630" t="str">
        <f>IF(基本情報入力シート!C131="","",基本情報入力シート!C131)</f>
        <v/>
      </c>
      <c r="C115" s="643" t="str">
        <f>IF(基本情報入力シート!D131="","",基本情報入力シート!D131)</f>
        <v/>
      </c>
      <c r="D115" s="648" t="str">
        <f>IF(基本情報入力シート!E131="","",基本情報入力シート!E131)</f>
        <v/>
      </c>
      <c r="E115" s="651" t="str">
        <f>IF(基本情報入力シート!F131="","",基本情報入力シート!F131)</f>
        <v/>
      </c>
      <c r="F115" s="651" t="str">
        <f>IF(基本情報入力シート!G131="","",基本情報入力シート!G131)</f>
        <v/>
      </c>
      <c r="G115" s="651" t="str">
        <f>IF(基本情報入力シート!H131="","",基本情報入力シート!H131)</f>
        <v/>
      </c>
      <c r="H115" s="651" t="str">
        <f>IF(基本情報入力シート!I131="","",基本情報入力シート!I131)</f>
        <v/>
      </c>
      <c r="I115" s="651" t="str">
        <f>IF(基本情報入力シート!J131="","",基本情報入力シート!J131)</f>
        <v/>
      </c>
      <c r="J115" s="651" t="str">
        <f>IF(基本情報入力シート!K131="","",基本情報入力シート!K131)</f>
        <v/>
      </c>
      <c r="K115" s="656" t="str">
        <f>IF(基本情報入力シート!L131="","",基本情報入力シート!L131)</f>
        <v/>
      </c>
      <c r="L115" s="662" t="s">
        <v>335</v>
      </c>
      <c r="M115" s="670" t="str">
        <f>IF(基本情報入力シート!M131="","",基本情報入力シート!M131)</f>
        <v/>
      </c>
      <c r="N115" s="813" t="str">
        <f>IF(基本情報入力シート!R131="","",基本情報入力シート!R131)</f>
        <v/>
      </c>
      <c r="O115" s="813" t="str">
        <f>IF(基本情報入力シート!W131="","",基本情報入力シート!W131)</f>
        <v/>
      </c>
      <c r="P115" s="681" t="str">
        <f>IF(基本情報入力シート!X131="","",基本情報入力シート!X131)</f>
        <v/>
      </c>
      <c r="Q115" s="681" t="str">
        <f>IF(基本情報入力シート!Y131="","",基本情報入力シート!Y131)</f>
        <v/>
      </c>
      <c r="R115" s="721"/>
      <c r="S115" s="709"/>
      <c r="T115" s="709"/>
      <c r="U115" s="830"/>
      <c r="V115" s="835"/>
      <c r="W115" s="835"/>
      <c r="X115" s="835"/>
      <c r="Y115" s="835"/>
    </row>
    <row r="116" spans="1:27" ht="27.75" customHeight="1">
      <c r="A116" s="616">
        <f t="shared" si="1"/>
        <v>100</v>
      </c>
      <c r="B116" s="630" t="str">
        <f>IF(基本情報入力シート!C132="","",基本情報入力シート!C132)</f>
        <v/>
      </c>
      <c r="C116" s="643" t="str">
        <f>IF(基本情報入力シート!D132="","",基本情報入力シート!D132)</f>
        <v/>
      </c>
      <c r="D116" s="648" t="str">
        <f>IF(基本情報入力シート!E132="","",基本情報入力シート!E132)</f>
        <v/>
      </c>
      <c r="E116" s="652" t="str">
        <f>IF(基本情報入力シート!F132="","",基本情報入力シート!F132)</f>
        <v/>
      </c>
      <c r="F116" s="652" t="str">
        <f>IF(基本情報入力シート!G132="","",基本情報入力シート!G132)</f>
        <v/>
      </c>
      <c r="G116" s="652" t="str">
        <f>IF(基本情報入力シート!H132="","",基本情報入力シート!H132)</f>
        <v/>
      </c>
      <c r="H116" s="652" t="str">
        <f>IF(基本情報入力シート!I132="","",基本情報入力シート!I132)</f>
        <v/>
      </c>
      <c r="I116" s="652" t="str">
        <f>IF(基本情報入力シート!J132="","",基本情報入力シート!J132)</f>
        <v/>
      </c>
      <c r="J116" s="652" t="str">
        <f>IF(基本情報入力シート!K132="","",基本情報入力シート!K132)</f>
        <v/>
      </c>
      <c r="K116" s="657" t="str">
        <f>IF(基本情報入力シート!L132="","",基本情報入力シート!L132)</f>
        <v/>
      </c>
      <c r="L116" s="662" t="s">
        <v>126</v>
      </c>
      <c r="M116" s="813" t="str">
        <f>IF(基本情報入力シート!M132="","",基本情報入力シート!M132)</f>
        <v/>
      </c>
      <c r="N116" s="813" t="str">
        <f>IF(基本情報入力シート!R132="","",基本情報入力シート!R132)</f>
        <v/>
      </c>
      <c r="O116" s="813" t="str">
        <f>IF(基本情報入力シート!W132="","",基本情報入力シート!W132)</f>
        <v/>
      </c>
      <c r="P116" s="682" t="str">
        <f>IF(基本情報入力シート!X132="","",基本情報入力シート!X132)</f>
        <v/>
      </c>
      <c r="Q116" s="682" t="str">
        <f>IF(基本情報入力シート!Y132="","",基本情報入力シート!Y132)</f>
        <v/>
      </c>
      <c r="R116" s="710"/>
      <c r="S116" s="710"/>
      <c r="T116" s="710"/>
      <c r="U116" s="830"/>
      <c r="V116" s="835"/>
      <c r="W116" s="835"/>
      <c r="X116" s="835"/>
      <c r="Y116" s="835"/>
      <c r="Z116" s="769"/>
      <c r="AA116" s="769"/>
    </row>
    <row r="117" spans="1:27">
      <c r="A117" s="617"/>
      <c r="B117" s="631"/>
      <c r="C117" s="644"/>
      <c r="D117" s="644"/>
      <c r="E117" s="644"/>
      <c r="F117" s="644"/>
      <c r="G117" s="644"/>
      <c r="H117" s="644"/>
      <c r="I117" s="644"/>
      <c r="J117" s="644"/>
      <c r="K117" s="644"/>
      <c r="L117" s="644"/>
      <c r="M117" s="644"/>
      <c r="N117" s="644"/>
      <c r="O117" s="644"/>
      <c r="Q117" s="692"/>
      <c r="R117" s="692"/>
      <c r="S117" s="586"/>
      <c r="T117" s="736"/>
      <c r="U117" s="746"/>
      <c r="V117" s="753"/>
      <c r="W117" s="753"/>
      <c r="X117" s="753"/>
      <c r="Y117" s="753"/>
      <c r="Z117" s="618"/>
      <c r="AA117" s="618"/>
    </row>
    <row r="118" spans="1:27">
      <c r="A118" s="618"/>
      <c r="C118" s="618"/>
      <c r="D118" s="618"/>
      <c r="E118" s="618"/>
      <c r="F118" s="618"/>
      <c r="G118" s="618"/>
      <c r="H118" s="618"/>
      <c r="I118" s="618"/>
      <c r="J118" s="618"/>
      <c r="K118" s="618"/>
      <c r="L118" s="618"/>
      <c r="M118" s="618"/>
      <c r="N118" s="618"/>
      <c r="O118" s="618"/>
      <c r="P118" s="618"/>
      <c r="Q118" s="618"/>
      <c r="R118" s="618"/>
      <c r="S118" s="618"/>
      <c r="T118" s="618"/>
      <c r="U118" s="618"/>
      <c r="V118" s="618"/>
      <c r="W118" s="618"/>
      <c r="X118" s="618"/>
      <c r="Y118" s="618"/>
      <c r="Z118" s="618"/>
      <c r="AA118" s="618"/>
    </row>
    <row r="119" spans="1:27">
      <c r="A119" s="618"/>
      <c r="C119" s="618"/>
      <c r="D119" s="618"/>
      <c r="E119" s="618"/>
      <c r="F119" s="618"/>
      <c r="G119" s="618"/>
      <c r="H119" s="618"/>
      <c r="I119" s="618"/>
      <c r="J119" s="618"/>
      <c r="K119" s="618"/>
      <c r="L119" s="618"/>
      <c r="M119" s="618"/>
      <c r="N119" s="618"/>
      <c r="O119" s="618"/>
      <c r="P119" s="618"/>
      <c r="Q119" s="618"/>
      <c r="R119" s="618"/>
      <c r="S119" s="618"/>
      <c r="T119" s="618"/>
      <c r="U119" s="618"/>
      <c r="V119" s="618"/>
      <c r="W119" s="618"/>
      <c r="X119" s="618"/>
      <c r="Y119" s="618"/>
      <c r="Z119" s="618"/>
      <c r="AA119" s="618"/>
    </row>
    <row r="120" spans="1:27">
      <c r="A120" s="618"/>
      <c r="C120" s="632"/>
      <c r="D120" s="632"/>
      <c r="E120" s="632"/>
      <c r="F120" s="632"/>
      <c r="G120" s="632"/>
      <c r="H120" s="632"/>
      <c r="I120" s="632"/>
      <c r="J120" s="632"/>
      <c r="K120" s="632"/>
      <c r="L120" s="632"/>
      <c r="M120" s="632"/>
      <c r="N120" s="632"/>
      <c r="O120" s="632"/>
      <c r="P120" s="632"/>
      <c r="Q120" s="618"/>
      <c r="R120" s="618"/>
      <c r="S120" s="618"/>
      <c r="T120" s="618"/>
      <c r="U120" s="618"/>
      <c r="V120" s="618"/>
      <c r="W120" s="618"/>
      <c r="X120" s="618"/>
      <c r="Y120" s="618"/>
      <c r="Z120" s="618"/>
      <c r="AA120" s="618"/>
    </row>
    <row r="121" spans="1:27">
      <c r="A121" s="618"/>
      <c r="B121" s="632"/>
      <c r="C121" s="618"/>
      <c r="D121" s="618"/>
      <c r="E121" s="618"/>
      <c r="F121" s="618"/>
      <c r="G121" s="618"/>
      <c r="H121" s="618"/>
      <c r="I121" s="618"/>
      <c r="J121" s="618"/>
      <c r="K121" s="618"/>
      <c r="L121" s="618"/>
      <c r="M121" s="618"/>
      <c r="N121" s="618"/>
      <c r="O121" s="618"/>
      <c r="P121" s="618"/>
      <c r="Q121" s="618"/>
      <c r="R121" s="618"/>
      <c r="S121" s="618"/>
      <c r="T121" s="618"/>
      <c r="U121" s="618"/>
      <c r="V121" s="618"/>
      <c r="W121" s="618"/>
      <c r="X121" s="618"/>
      <c r="Y121" s="618"/>
    </row>
  </sheetData>
  <mergeCells count="21">
    <mergeCell ref="A3:C3"/>
    <mergeCell ref="D3:P3"/>
    <mergeCell ref="B5:P5"/>
    <mergeCell ref="B10:P10"/>
    <mergeCell ref="U11:Y11"/>
    <mergeCell ref="N12:O12"/>
    <mergeCell ref="B16:Q16"/>
    <mergeCell ref="A11:A14"/>
    <mergeCell ref="B11:K15"/>
    <mergeCell ref="M11:M15"/>
    <mergeCell ref="P11:P15"/>
    <mergeCell ref="Q11:Q15"/>
    <mergeCell ref="R11:R15"/>
    <mergeCell ref="S12:S15"/>
    <mergeCell ref="T12:T15"/>
    <mergeCell ref="U12:U15"/>
    <mergeCell ref="V12:V15"/>
    <mergeCell ref="X12:X15"/>
    <mergeCell ref="W13:W15"/>
    <mergeCell ref="Y13:Y15"/>
    <mergeCell ref="S3:Y9"/>
  </mergeCells>
  <phoneticPr fontId="3"/>
  <dataValidations count="1">
    <dataValidation imeMode="halfAlpha" allowBlank="1" showDropDown="0" showInputMessage="1" showErrorMessage="1" sqref="B17:D116"/>
  </dataValidations>
  <printOptions horizontalCentered="1"/>
  <pageMargins left="0.51181102362204722" right="0.51181102362204722" top="0.74803149606299213" bottom="0.74803149606299213" header="0.31496062992125984" footer="0.31496062992125984"/>
  <pageSetup paperSize="9" scale="65" fitToWidth="1" fitToHeight="0" orientation="landscape" usePrinterDefaults="1" r:id="rId1"/>
  <drawing r:id="rId2"/>
  <extLst>
    <ext xmlns:x14="http://schemas.microsoft.com/office/spreadsheetml/2009/9/main" uri="{78C0D931-6437-407d-A8EE-F0AAD7539E65}">
      <x14:conditionalFormattings>
        <x14:conditionalFormatting xmlns:xm="http://schemas.microsoft.com/office/excel/2006/main">
          <x14:cfRule type="expression" priority="1" id="{0A4AC94D-C42D-4BBF-91ED-A7EA506436DE}">
            <xm:f>'別紙様式3-1'!$W$19="×"</xm:f>
            <x14:dxf>
              <fill>
                <patternFill>
                  <bgColor theme="0" tint="-0.25"/>
                </patternFill>
              </fill>
            </x14:dxf>
          </x14:cfRule>
          <xm:sqref>A1:Z2 A3:S3 A4:R9 Z3:Z9 R37:Y116 A10:Z36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843"/>
    </row>
    <row r="2" spans="1:1" ht="22.5" customHeight="1">
      <c r="A2" s="843" t="s">
        <v>24</v>
      </c>
    </row>
    <row r="3" spans="1:1" ht="39.75" customHeight="1">
      <c r="A3" s="844" t="s">
        <v>2</v>
      </c>
    </row>
    <row r="4" spans="1:1" ht="16.5" customHeight="1">
      <c r="A4" s="845" t="s">
        <v>26</v>
      </c>
    </row>
    <row r="5" spans="1:1" ht="16.5" customHeight="1">
      <c r="A5" s="846" t="s">
        <v>29</v>
      </c>
    </row>
    <row r="6" spans="1:1" ht="16.5" customHeight="1">
      <c r="A6" s="846" t="s">
        <v>186</v>
      </c>
    </row>
    <row r="7" spans="1:1" ht="16.5" customHeight="1">
      <c r="A7" s="846" t="s">
        <v>340</v>
      </c>
    </row>
    <row r="8" spans="1:1" ht="16.5" customHeight="1">
      <c r="A8" s="846" t="s">
        <v>10</v>
      </c>
    </row>
    <row r="9" spans="1:1" ht="16.5" customHeight="1">
      <c r="A9" s="846" t="s">
        <v>32</v>
      </c>
    </row>
    <row r="10" spans="1:1" ht="16.5" customHeight="1">
      <c r="A10" s="846" t="s">
        <v>341</v>
      </c>
    </row>
    <row r="11" spans="1:1" ht="16.5" customHeight="1">
      <c r="A11" s="846" t="s">
        <v>346</v>
      </c>
    </row>
    <row r="12" spans="1:1" ht="16.5" customHeight="1">
      <c r="A12" s="846" t="s">
        <v>36</v>
      </c>
    </row>
    <row r="13" spans="1:1" ht="16.5" customHeight="1">
      <c r="A13" s="846" t="s">
        <v>274</v>
      </c>
    </row>
    <row r="14" spans="1:1" ht="16.5" customHeight="1">
      <c r="A14" s="846" t="s">
        <v>342</v>
      </c>
    </row>
    <row r="15" spans="1:1" ht="16.5" customHeight="1">
      <c r="A15" s="846" t="s">
        <v>37</v>
      </c>
    </row>
    <row r="16" spans="1:1" ht="16.5" customHeight="1">
      <c r="A16" s="846" t="s">
        <v>171</v>
      </c>
    </row>
    <row r="17" spans="1:1" ht="16.5" customHeight="1">
      <c r="A17" s="846" t="s">
        <v>41</v>
      </c>
    </row>
    <row r="18" spans="1:1" ht="16.5" customHeight="1">
      <c r="A18" s="846" t="s">
        <v>43</v>
      </c>
    </row>
    <row r="19" spans="1:1" ht="16.5" customHeight="1">
      <c r="A19" s="846" t="s">
        <v>79</v>
      </c>
    </row>
    <row r="20" spans="1:1" ht="16.5" customHeight="1">
      <c r="A20" s="846" t="s">
        <v>47</v>
      </c>
    </row>
    <row r="21" spans="1:1" ht="16.5" customHeight="1">
      <c r="A21" s="846" t="s">
        <v>344</v>
      </c>
    </row>
    <row r="22" spans="1:1" ht="16.5" customHeight="1">
      <c r="A22" s="846" t="s">
        <v>49</v>
      </c>
    </row>
    <row r="23" spans="1:1" ht="16.5" customHeight="1">
      <c r="A23" s="846" t="s">
        <v>203</v>
      </c>
    </row>
    <row r="24" spans="1:1" ht="16.5" customHeight="1">
      <c r="A24" s="846" t="s">
        <v>17</v>
      </c>
    </row>
    <row r="25" spans="1:1" ht="16.5" customHeight="1">
      <c r="A25" s="846" t="s">
        <v>291</v>
      </c>
    </row>
    <row r="26" spans="1:1" ht="16.5" customHeight="1">
      <c r="A26" s="846" t="s">
        <v>232</v>
      </c>
    </row>
    <row r="27" spans="1:1" ht="16.5" customHeight="1">
      <c r="A27" s="846" t="s">
        <v>233</v>
      </c>
    </row>
    <row r="28" spans="1:1" s="842" customFormat="1" ht="18" customHeight="1">
      <c r="A28" s="847" t="s">
        <v>80</v>
      </c>
    </row>
    <row r="29" spans="1:1" s="842" customFormat="1" ht="18" customHeight="1">
      <c r="A29" s="847" t="s">
        <v>159</v>
      </c>
    </row>
    <row r="30" spans="1:1" s="842" customFormat="1" ht="18" customHeight="1">
      <c r="A30" s="847" t="s">
        <v>89</v>
      </c>
    </row>
    <row r="31" spans="1:1" s="842" customFormat="1" ht="18" customHeight="1">
      <c r="A31" s="847" t="s">
        <v>148</v>
      </c>
    </row>
    <row r="32" spans="1:1" s="842" customFormat="1" ht="18" customHeight="1">
      <c r="A32" s="847" t="s">
        <v>336</v>
      </c>
    </row>
    <row r="33" spans="1:1" s="842" customFormat="1" ht="18" customHeight="1">
      <c r="A33" s="847" t="s">
        <v>105</v>
      </c>
    </row>
    <row r="34" spans="1:1" s="842" customFormat="1" ht="18" customHeight="1">
      <c r="A34" s="847" t="s">
        <v>337</v>
      </c>
    </row>
    <row r="35" spans="1:1" s="842" customFormat="1" ht="18" customHeight="1">
      <c r="A35" s="847" t="s">
        <v>305</v>
      </c>
    </row>
    <row r="36" spans="1:1" s="842" customFormat="1" ht="18" customHeight="1">
      <c r="A36" s="847" t="s">
        <v>208</v>
      </c>
    </row>
    <row r="37" spans="1:1" s="842" customFormat="1" ht="18" customHeight="1">
      <c r="A37" s="848" t="s">
        <v>339</v>
      </c>
    </row>
  </sheetData>
  <phoneticPr fontId="3"/>
  <printOptions horizontalCentered="1"/>
  <pageMargins left="0.39370078740157483" right="0.39370078740157483" top="0.78740157480314965" bottom="0.39370078740157483" header="0.51181102362204722" footer="0.51181102362204722"/>
  <pageSetup paperSize="9" fitToWidth="0"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はじめに</vt:lpstr>
      <vt:lpstr>基本情報入力シート</vt:lpstr>
      <vt:lpstr>別紙様式3-1</vt:lpstr>
      <vt:lpstr>別紙様式3-2</vt:lpstr>
      <vt:lpstr>別紙様式3-3</vt:lpstr>
      <vt:lpstr>【参考】サービス名一覧</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山本　梨絵(手動)</cp:lastModifiedBy>
  <cp:lastPrinted>2023-03-17T04:15:54Z</cp:lastPrinted>
  <dcterms:created xsi:type="dcterms:W3CDTF">2023-03-03T03:13:58Z</dcterms:created>
  <dcterms:modified xsi:type="dcterms:W3CDTF">2023-07-07T09:13:58Z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2023-07-07T09:13:58Z</vt:filetime>
  </property>
</Properties>
</file>