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0210" yWindow="15" windowWidth="27135" windowHeight="15375"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6" hidden="1">#REF!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<sst xmlns="http://schemas.openxmlformats.org/spreadsheetml/2006/main" xmlns:r="http://schemas.openxmlformats.org/officeDocument/2006/relationships" count="438" uniqueCount="438">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</sst>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0_);[Red]\(#,##0.000\)"/>
    <numFmt numFmtId="177" formatCode="#,##0_ "/>
    <numFmt numFmtId="179" formatCode="#,##0_ ;[Red]\-#,##0\ "/>
    <numFmt numFmtId="181" formatCode="#,##0_);[Red]\(#,##0\)"/>
    <numFmt numFmtId="183" formatCode="0.0%"/>
    <numFmt numFmtId="182" formatCode="0.000_);[Red]\(0.000\)"/>
    <numFmt numFmtId="178" formatCode="0.00_ "/>
    <numFmt numFmtId="180" formatCode="0.0_ "/>
    <numFmt numFmtId="176" formatCode="0_);[Red]\(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1582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8656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817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34215"/>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topLeftCell="B40" zoomScale="90" zoomScaleSheetLayoutView="90" workbookViewId="0">
      <selection activeCell="AA59" sqref="AA59"/>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280</v>
      </c>
      <c r="AC1" s="1" t="s">
        <v>140</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118</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138</v>
      </c>
    </row>
    <row r="39" spans="1:29" ht="20.100000000000001" customHeight="1">
      <c r="A39" s="10"/>
      <c r="B39" s="14" t="s">
        <v>121</v>
      </c>
      <c r="C39" s="26" t="s">
        <v>24</v>
      </c>
      <c r="D39" s="26"/>
      <c r="E39" s="26"/>
      <c r="F39" s="26"/>
      <c r="G39" s="26"/>
      <c r="H39" s="26"/>
      <c r="I39" s="26"/>
      <c r="J39" s="26"/>
      <c r="K39" s="26"/>
      <c r="L39" s="43"/>
      <c r="M39" s="53"/>
      <c r="N39" s="69"/>
      <c r="O39" s="69"/>
      <c r="P39" s="79" t="s">
        <v>134</v>
      </c>
      <c r="Q39" s="69"/>
      <c r="R39" s="69"/>
      <c r="S39" s="69"/>
      <c r="T39" s="92"/>
      <c r="U39" s="94"/>
      <c r="V39" s="96"/>
      <c r="W39" s="96"/>
      <c r="X39" s="96"/>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131</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124</v>
      </c>
      <c r="C42" s="26" t="s">
        <v>114</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116</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151</v>
      </c>
      <c r="C44" s="26" t="s">
        <v>30</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116</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148</v>
      </c>
      <c r="C46" s="26" t="s">
        <v>7</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150</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277</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127</v>
      </c>
      <c r="C52" s="28" t="s">
        <v>128</v>
      </c>
      <c r="D52" s="28"/>
      <c r="E52" s="28"/>
      <c r="F52" s="28"/>
      <c r="G52" s="28"/>
      <c r="H52" s="28"/>
      <c r="I52" s="28"/>
      <c r="J52" s="28"/>
      <c r="K52" s="28"/>
      <c r="L52" s="44"/>
      <c r="M52" s="59" t="s">
        <v>135</v>
      </c>
      <c r="N52" s="28"/>
      <c r="O52" s="28"/>
      <c r="P52" s="28"/>
      <c r="Q52" s="44"/>
      <c r="R52" s="84" t="s">
        <v>12</v>
      </c>
      <c r="S52" s="88"/>
      <c r="T52" s="88"/>
      <c r="U52" s="88"/>
      <c r="V52" s="88"/>
      <c r="W52" s="109"/>
      <c r="X52" s="21" t="s">
        <v>136</v>
      </c>
      <c r="Y52" s="21" t="s">
        <v>93</v>
      </c>
      <c r="Z52" s="126" t="s">
        <v>331</v>
      </c>
      <c r="AA52" s="133" t="s">
        <v>346</v>
      </c>
      <c r="AB52" s="142"/>
    </row>
    <row r="53" spans="1:28" ht="32.25" customHeight="1">
      <c r="A53" s="10"/>
      <c r="B53" s="22"/>
      <c r="C53" s="29"/>
      <c r="D53" s="29"/>
      <c r="E53" s="29"/>
      <c r="F53" s="29"/>
      <c r="G53" s="29"/>
      <c r="H53" s="29"/>
      <c r="I53" s="29"/>
      <c r="J53" s="29"/>
      <c r="K53" s="29"/>
      <c r="L53" s="45"/>
      <c r="M53" s="60"/>
      <c r="N53" s="29"/>
      <c r="O53" s="29"/>
      <c r="P53" s="29"/>
      <c r="Q53" s="45"/>
      <c r="R53" s="85" t="s">
        <v>177</v>
      </c>
      <c r="S53" s="89"/>
      <c r="T53" s="89"/>
      <c r="U53" s="89"/>
      <c r="V53" s="89"/>
      <c r="W53" s="89" t="s">
        <v>178</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4" t="s">
        <v>37</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270</v>
      </c>
      <c r="V4" s="625"/>
      <c r="W4" s="625"/>
      <c r="X4" s="656" t="s">
        <v>42</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175</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30</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22</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149</v>
      </c>
      <c r="B10" s="262"/>
      <c r="C10" s="262"/>
      <c r="D10" s="262"/>
      <c r="E10" s="262"/>
      <c r="F10" s="443"/>
      <c r="G10" s="471" t="s">
        <v>24</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30</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148</v>
      </c>
      <c r="B15" s="161"/>
      <c r="C15" s="161"/>
      <c r="D15" s="161"/>
      <c r="E15" s="161"/>
      <c r="F15" s="161"/>
      <c r="G15" s="475" t="s">
        <v>7</v>
      </c>
      <c r="H15" s="161"/>
      <c r="I15" s="161"/>
      <c r="J15" s="161"/>
      <c r="K15" s="496" t="str">
        <f>IF(基本情報入力シート!M46="","",基本情報入力シート!M46)</f>
        <v/>
      </c>
      <c r="L15" s="506"/>
      <c r="M15" s="506"/>
      <c r="N15" s="506"/>
      <c r="O15" s="506"/>
      <c r="P15" s="506"/>
      <c r="Q15" s="506"/>
      <c r="R15" s="506"/>
      <c r="S15" s="506"/>
      <c r="T15" s="599"/>
      <c r="U15" s="616" t="s">
        <v>133</v>
      </c>
      <c r="V15" s="626"/>
      <c r="W15" s="626"/>
      <c r="X15" s="475"/>
      <c r="Y15" s="496" t="str">
        <f>IF(基本情報入力シート!M47="","",基本情報入力シート!M47)</f>
        <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369</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370</v>
      </c>
      <c r="D19" s="385"/>
      <c r="E19" s="385"/>
      <c r="F19" s="385"/>
      <c r="G19" s="385"/>
      <c r="H19" s="385"/>
      <c r="I19" s="385"/>
      <c r="J19" s="385"/>
      <c r="K19" s="385"/>
      <c r="L19" s="507"/>
      <c r="M19" s="523"/>
      <c r="N19" s="536" t="s">
        <v>357</v>
      </c>
      <c r="O19" s="549"/>
      <c r="P19" s="549"/>
      <c r="Q19" s="549"/>
      <c r="R19" s="549"/>
      <c r="S19" s="549"/>
      <c r="T19" s="549"/>
      <c r="U19" s="549"/>
      <c r="V19" s="549"/>
      <c r="W19" s="641"/>
      <c r="X19" s="657"/>
      <c r="Y19" s="685" t="s">
        <v>53</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176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107</v>
      </c>
      <c r="B23" s="269" t="s">
        <v>307</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107</v>
      </c>
      <c r="B24" s="269" t="s">
        <v>189</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375</v>
      </c>
      <c r="B25" s="269" t="s">
        <v>376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132</v>
      </c>
      <c r="B26" s="269" t="s">
        <v>286</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246</v>
      </c>
      <c r="B27" s="270" t="s">
        <v>263</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222</v>
      </c>
      <c r="B28" s="269" t="s">
        <v>377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327</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332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32</v>
      </c>
      <c r="B32" s="273" t="s">
        <v>171</v>
      </c>
      <c r="C32" s="273"/>
      <c r="D32" s="386" t="str">
        <f>IF(V4=0,"",V4)</f>
        <v/>
      </c>
      <c r="E32" s="386"/>
      <c r="F32" s="446" t="s">
        <v>271</v>
      </c>
      <c r="G32" s="476"/>
      <c r="H32" s="476"/>
      <c r="I32" s="476"/>
      <c r="J32" s="476"/>
      <c r="K32" s="476"/>
      <c r="L32" s="476"/>
      <c r="M32" s="476"/>
      <c r="N32" s="476"/>
      <c r="O32" s="550"/>
      <c r="P32" s="556">
        <f>SUM(P37,W37,AD37)</f>
        <v>0</v>
      </c>
      <c r="Q32" s="565"/>
      <c r="R32" s="565"/>
      <c r="S32" s="565"/>
      <c r="T32" s="565"/>
      <c r="U32" s="617"/>
      <c r="V32" s="628" t="s">
        <v>16</v>
      </c>
      <c r="W32" s="179"/>
      <c r="X32" s="179"/>
      <c r="Y32" s="179"/>
      <c r="Z32" s="179"/>
      <c r="AA32" s="179"/>
      <c r="AB32" s="179"/>
      <c r="AC32" s="179"/>
      <c r="AD32" s="179"/>
      <c r="AE32" s="179"/>
      <c r="AF32" s="179"/>
      <c r="AG32" s="179"/>
      <c r="AH32" s="179"/>
      <c r="AI32" s="179"/>
      <c r="AJ32" s="10"/>
      <c r="AK32" s="1"/>
      <c r="AT32" s="923"/>
    </row>
    <row r="33" spans="1:73" ht="30" customHeight="1">
      <c r="A33" s="173" t="s">
        <v>35</v>
      </c>
      <c r="B33" s="274" t="s">
        <v>48</v>
      </c>
      <c r="C33" s="350"/>
      <c r="D33" s="350"/>
      <c r="E33" s="350"/>
      <c r="F33" s="350"/>
      <c r="G33" s="350"/>
      <c r="H33" s="350"/>
      <c r="I33" s="350"/>
      <c r="J33" s="350"/>
      <c r="K33" s="350"/>
      <c r="L33" s="350"/>
      <c r="M33" s="350"/>
      <c r="N33" s="350"/>
      <c r="O33" s="551"/>
      <c r="P33" s="556">
        <f>SUM(P38,W38,AD38)</f>
        <v>0</v>
      </c>
      <c r="Q33" s="565"/>
      <c r="R33" s="565"/>
      <c r="S33" s="565"/>
      <c r="T33" s="565"/>
      <c r="U33" s="617"/>
      <c r="V33" s="629" t="s">
        <v>16</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328</v>
      </c>
      <c r="B35" s="271"/>
      <c r="C35" s="179"/>
      <c r="D35" s="179"/>
      <c r="E35" s="179"/>
      <c r="F35" s="179"/>
      <c r="G35" s="179"/>
      <c r="H35" s="179"/>
      <c r="I35" s="179"/>
      <c r="J35" s="179"/>
      <c r="K35" s="179"/>
      <c r="L35" s="179"/>
      <c r="M35" s="179"/>
      <c r="N35" s="179"/>
      <c r="O35" s="179"/>
      <c r="P35" s="179"/>
      <c r="Q35" s="179"/>
      <c r="R35" s="179"/>
      <c r="S35" s="179"/>
      <c r="T35" s="179"/>
      <c r="U35" s="179"/>
      <c r="V35" s="630" t="s">
        <v>343</v>
      </c>
      <c r="W35" s="642"/>
      <c r="X35" s="642"/>
      <c r="Y35" s="642"/>
      <c r="Z35" s="415"/>
      <c r="AA35" s="415"/>
      <c r="AB35" s="724"/>
      <c r="AC35" s="630" t="s">
        <v>344</v>
      </c>
      <c r="AD35" s="642"/>
      <c r="AE35" s="642"/>
      <c r="AF35" s="642"/>
      <c r="AG35" s="642"/>
      <c r="AH35" s="642"/>
      <c r="AI35" s="415"/>
      <c r="AJ35" s="630" t="s">
        <v>345</v>
      </c>
      <c r="AK35" s="1"/>
      <c r="AT35" s="923"/>
    </row>
    <row r="36" spans="1:73" ht="18.75" customHeight="1">
      <c r="A36" s="174"/>
      <c r="B36" s="275"/>
      <c r="C36" s="275"/>
      <c r="D36" s="275"/>
      <c r="E36" s="275"/>
      <c r="F36" s="275"/>
      <c r="G36" s="275"/>
      <c r="H36" s="275"/>
      <c r="I36" s="275"/>
      <c r="J36" s="275"/>
      <c r="K36" s="275"/>
      <c r="L36" s="275"/>
      <c r="M36" s="275"/>
      <c r="N36" s="275"/>
      <c r="O36" s="552"/>
      <c r="P36" s="557" t="s">
        <v>261</v>
      </c>
      <c r="Q36" s="566"/>
      <c r="R36" s="566"/>
      <c r="S36" s="566"/>
      <c r="T36" s="566"/>
      <c r="U36" s="618"/>
      <c r="V36" s="631" t="str">
        <f>IF(B19="○",IF(P37="","",IF(P38="","",IF(P38&gt;P37,"○","☓"))),"")</f>
        <v/>
      </c>
      <c r="W36" s="643" t="s">
        <v>272</v>
      </c>
      <c r="X36" s="566"/>
      <c r="Y36" s="566"/>
      <c r="Z36" s="566"/>
      <c r="AA36" s="566"/>
      <c r="AB36" s="618"/>
      <c r="AC36" s="631" t="str">
        <f>IF(M19="○",IF(W37="","",IF(W38="","",IF(W38&gt;W37,"○","☓"))),"")</f>
        <v/>
      </c>
      <c r="AD36" s="643" t="s">
        <v>267</v>
      </c>
      <c r="AE36" s="566"/>
      <c r="AF36" s="566"/>
      <c r="AG36" s="566"/>
      <c r="AH36" s="566"/>
      <c r="AI36" s="618"/>
      <c r="AJ36" s="631" t="str">
        <f>IF(X19="○",IF(AD37="","",IF(AD38="","",IF(AD38&gt;AD37,"○","☓"))),"")</f>
        <v/>
      </c>
      <c r="AL36" s="889" t="s">
        <v>389</v>
      </c>
      <c r="AM36" s="889"/>
      <c r="AN36" s="889"/>
      <c r="AO36" s="889"/>
      <c r="AP36" s="889"/>
      <c r="AQ36" s="889"/>
      <c r="AR36" s="889"/>
      <c r="AS36" s="889"/>
      <c r="AT36" s="889"/>
      <c r="AU36" s="889"/>
      <c r="AV36" s="925"/>
    </row>
    <row r="37" spans="1:73" ht="26.25" customHeight="1">
      <c r="A37" s="173" t="s">
        <v>32</v>
      </c>
      <c r="B37" s="273" t="s">
        <v>171</v>
      </c>
      <c r="C37" s="273"/>
      <c r="D37" s="386" t="str">
        <f>IF(V4=0,"",V4)</f>
        <v/>
      </c>
      <c r="E37" s="386"/>
      <c r="F37" s="446" t="s">
        <v>271</v>
      </c>
      <c r="G37" s="476"/>
      <c r="H37" s="476"/>
      <c r="I37" s="476"/>
      <c r="J37" s="476"/>
      <c r="K37" s="476"/>
      <c r="L37" s="476"/>
      <c r="M37" s="476"/>
      <c r="N37" s="476"/>
      <c r="O37" s="550"/>
      <c r="P37" s="558" t="str">
        <f>IF('別紙様式2-2 個表_処遇'!O5="","",'別紙様式2-2 個表_処遇'!O5)</f>
        <v/>
      </c>
      <c r="Q37" s="567"/>
      <c r="R37" s="567"/>
      <c r="S37" s="567"/>
      <c r="T37" s="567"/>
      <c r="U37" s="567"/>
      <c r="V37" s="632" t="s">
        <v>16</v>
      </c>
      <c r="W37" s="644" t="str">
        <f>IF('別紙様式2-3 個表_特定'!O5="","",'別紙様式2-3 個表_特定'!O5)</f>
        <v/>
      </c>
      <c r="X37" s="658"/>
      <c r="Y37" s="658"/>
      <c r="Z37" s="658"/>
      <c r="AA37" s="658"/>
      <c r="AB37" s="658"/>
      <c r="AC37" s="632" t="s">
        <v>16</v>
      </c>
      <c r="AD37" s="644" t="str">
        <f>IF('別紙様式2-4 個表_ベースアップ'!O5="","",'別紙様式2-4 個表_ベースアップ'!O5)</f>
        <v/>
      </c>
      <c r="AE37" s="658"/>
      <c r="AF37" s="658"/>
      <c r="AG37" s="658"/>
      <c r="AH37" s="658"/>
      <c r="AI37" s="658"/>
      <c r="AJ37" s="811" t="s">
        <v>16</v>
      </c>
      <c r="AL37" s="888"/>
    </row>
    <row r="38" spans="1:73" ht="30" customHeight="1">
      <c r="A38" s="173" t="s">
        <v>35</v>
      </c>
      <c r="B38" s="274" t="s">
        <v>388</v>
      </c>
      <c r="C38" s="350"/>
      <c r="D38" s="350"/>
      <c r="E38" s="350"/>
      <c r="F38" s="350"/>
      <c r="G38" s="350"/>
      <c r="H38" s="350"/>
      <c r="I38" s="350"/>
      <c r="J38" s="350"/>
      <c r="K38" s="350"/>
      <c r="L38" s="350"/>
      <c r="M38" s="350"/>
      <c r="N38" s="350"/>
      <c r="O38" s="350"/>
      <c r="P38" s="559"/>
      <c r="Q38" s="568"/>
      <c r="R38" s="568"/>
      <c r="S38" s="568"/>
      <c r="T38" s="568"/>
      <c r="U38" s="619"/>
      <c r="V38" s="633" t="s">
        <v>16</v>
      </c>
      <c r="W38" s="645"/>
      <c r="X38" s="659"/>
      <c r="Y38" s="659"/>
      <c r="Z38" s="659"/>
      <c r="AA38" s="659"/>
      <c r="AB38" s="725"/>
      <c r="AC38" s="633" t="s">
        <v>16</v>
      </c>
      <c r="AD38" s="739">
        <f>S139+S142</f>
        <v>0</v>
      </c>
      <c r="AE38" s="754"/>
      <c r="AF38" s="754"/>
      <c r="AG38" s="754"/>
      <c r="AH38" s="754"/>
      <c r="AI38" s="782"/>
      <c r="AJ38" s="812"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107</v>
      </c>
      <c r="B41" s="148" t="s">
        <v>299</v>
      </c>
    </row>
    <row r="42" spans="1:73" ht="12.75" customHeight="1">
      <c r="A42" s="169" t="s">
        <v>107</v>
      </c>
      <c r="B42" s="148" t="s">
        <v>162</v>
      </c>
    </row>
    <row r="43" spans="1:73" ht="12.75" customHeight="1">
      <c r="A43" s="169" t="s">
        <v>107</v>
      </c>
      <c r="B43" s="148" t="s">
        <v>216</v>
      </c>
    </row>
    <row r="44" spans="1:73" ht="12.75" customHeight="1">
      <c r="A44" s="169" t="s">
        <v>107</v>
      </c>
      <c r="B44" s="148" t="s">
        <v>355</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107</v>
      </c>
      <c r="B47" s="148" t="s">
        <v>378</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223</v>
      </c>
      <c r="D48" s="352"/>
      <c r="E48" s="352"/>
      <c r="F48" s="352"/>
      <c r="G48" s="352"/>
      <c r="H48" s="352"/>
      <c r="I48" s="352"/>
      <c r="J48" s="352"/>
      <c r="K48" s="352"/>
      <c r="L48" s="352"/>
      <c r="M48" s="352"/>
      <c r="N48" s="352"/>
      <c r="O48" s="352"/>
      <c r="P48" s="352"/>
      <c r="Q48" s="352"/>
      <c r="R48" s="352"/>
      <c r="S48" s="352"/>
      <c r="T48" s="352"/>
      <c r="U48" s="352"/>
      <c r="V48" s="634"/>
      <c r="W48" s="179" t="s">
        <v>335</v>
      </c>
      <c r="X48" s="631" t="str">
        <f>IF(A48="","",IF(A48=TRUE,"○","×"))</f>
        <v>×</v>
      </c>
      <c r="Y48" s="686" t="s">
        <v>336</v>
      </c>
      <c r="Z48" s="179"/>
      <c r="AA48" s="179"/>
      <c r="AB48" s="179"/>
      <c r="AC48" s="179"/>
      <c r="AD48" s="179"/>
      <c r="AE48" s="179"/>
      <c r="AF48" s="179"/>
      <c r="AG48" s="179"/>
      <c r="AH48" s="179"/>
      <c r="AI48" s="179"/>
      <c r="AJ48" s="10"/>
      <c r="AK48" s="1"/>
      <c r="AL48" s="889" t="s">
        <v>303</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137</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399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347</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326</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16</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K53" s="1"/>
      <c r="AL53" s="892" t="s">
        <v>394</v>
      </c>
      <c r="AM53" s="889"/>
      <c r="AN53" s="889"/>
      <c r="AO53" s="889"/>
      <c r="AP53" s="889"/>
      <c r="AQ53" s="889"/>
      <c r="AR53" s="889"/>
      <c r="AS53" s="889"/>
      <c r="AT53" s="889"/>
      <c r="AU53" s="889"/>
      <c r="AV53" s="925"/>
      <c r="AZ53" s="150"/>
    </row>
    <row r="54" spans="1:52" ht="21.75" customHeight="1">
      <c r="A54" s="183" t="s">
        <v>192</v>
      </c>
      <c r="B54" s="280"/>
      <c r="C54" s="280"/>
      <c r="D54" s="280"/>
      <c r="E54" s="404"/>
      <c r="F54" s="404"/>
      <c r="G54" s="404"/>
      <c r="H54" s="404"/>
      <c r="I54" s="404"/>
      <c r="J54" s="404"/>
      <c r="K54" s="404"/>
      <c r="L54" s="404"/>
      <c r="M54" s="416"/>
      <c r="N54" s="478" t="s">
        <v>57</v>
      </c>
      <c r="O54" s="478"/>
      <c r="P54" s="560"/>
      <c r="Q54" s="560"/>
      <c r="R54" s="478" t="s">
        <v>31</v>
      </c>
      <c r="S54" s="560"/>
      <c r="T54" s="560"/>
      <c r="U54" s="478" t="s">
        <v>39</v>
      </c>
      <c r="V54" s="544" t="s">
        <v>40</v>
      </c>
      <c r="W54" s="544"/>
      <c r="X54" s="478" t="s">
        <v>57</v>
      </c>
      <c r="Y54" s="478"/>
      <c r="Z54" s="560"/>
      <c r="AA54" s="560"/>
      <c r="AB54" s="478" t="s">
        <v>31</v>
      </c>
      <c r="AC54" s="560"/>
      <c r="AD54" s="560"/>
      <c r="AE54" s="478" t="s">
        <v>39</v>
      </c>
      <c r="AF54" s="478" t="s">
        <v>159</v>
      </c>
      <c r="AG54" s="478" t="str">
        <f>IF(P54&gt;=1,(Z54*12+AC54)-(P54*12+S54)+1,"")</f>
        <v/>
      </c>
      <c r="AH54" s="544" t="s">
        <v>165</v>
      </c>
      <c r="AI54" s="544"/>
      <c r="AJ54" s="451" t="s">
        <v>78</v>
      </c>
      <c r="AL54" s="893"/>
      <c r="AU54" s="923"/>
    </row>
    <row r="55" spans="1:52" s="146" customFormat="1" ht="30" customHeight="1">
      <c r="A55" s="184" t="s">
        <v>80</v>
      </c>
      <c r="B55" s="281"/>
      <c r="C55" s="281"/>
      <c r="D55" s="281"/>
      <c r="E55" s="405" t="b">
        <v>0</v>
      </c>
      <c r="F55" s="447" t="s">
        <v>18</v>
      </c>
      <c r="G55" s="477"/>
      <c r="H55" s="477"/>
      <c r="I55" s="487" t="b">
        <v>0</v>
      </c>
      <c r="J55" s="447" t="s">
        <v>108</v>
      </c>
      <c r="K55" s="477"/>
      <c r="L55" s="477"/>
      <c r="M55" s="524"/>
      <c r="N55" s="524"/>
      <c r="O55" s="553" t="b">
        <v>0</v>
      </c>
      <c r="P55" s="561" t="s">
        <v>110</v>
      </c>
      <c r="Q55" s="524"/>
      <c r="R55" s="524"/>
      <c r="S55" s="524"/>
      <c r="T55" s="524"/>
      <c r="U55" s="524"/>
      <c r="V55" s="553" t="b">
        <v>0</v>
      </c>
      <c r="W55" s="561" t="s">
        <v>27</v>
      </c>
      <c r="X55" s="524"/>
      <c r="Y55" s="524"/>
      <c r="Z55" s="553" t="b">
        <v>0</v>
      </c>
      <c r="AA55" s="561" t="s">
        <v>75</v>
      </c>
      <c r="AB55" s="524"/>
      <c r="AC55" s="524" t="s">
        <v>68</v>
      </c>
      <c r="AD55" s="740"/>
      <c r="AE55" s="740"/>
      <c r="AF55" s="740"/>
      <c r="AG55" s="740"/>
      <c r="AH55" s="740"/>
      <c r="AI55" s="524" t="s">
        <v>13</v>
      </c>
      <c r="AJ55" s="813"/>
      <c r="AK55" s="146"/>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206</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23</v>
      </c>
      <c r="G57" s="308"/>
      <c r="H57" s="308"/>
      <c r="I57" s="308"/>
      <c r="J57" s="308"/>
      <c r="L57" s="509" t="b">
        <v>0</v>
      </c>
      <c r="M57" s="329" t="s">
        <v>166</v>
      </c>
      <c r="N57" s="308"/>
      <c r="O57" s="308"/>
      <c r="P57" s="247"/>
      <c r="Q57" s="247"/>
      <c r="R57" s="329"/>
      <c r="S57" s="581" t="b">
        <v>0</v>
      </c>
      <c r="T57" s="329" t="s">
        <v>75</v>
      </c>
      <c r="U57" s="247"/>
      <c r="W57" s="329" t="s">
        <v>68</v>
      </c>
      <c r="X57" s="661"/>
      <c r="Y57" s="661"/>
      <c r="Z57" s="661"/>
      <c r="AA57" s="661"/>
      <c r="AB57" s="661"/>
      <c r="AC57" s="661"/>
      <c r="AD57" s="661"/>
      <c r="AE57" s="661"/>
      <c r="AF57" s="661"/>
      <c r="AG57" s="661"/>
      <c r="AH57" s="661"/>
      <c r="AI57" s="661"/>
      <c r="AJ57" s="815" t="s">
        <v>13</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288</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36</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170</v>
      </c>
      <c r="F61" s="261"/>
      <c r="G61" s="261"/>
      <c r="H61" s="261"/>
      <c r="I61" s="261"/>
      <c r="J61" s="261"/>
      <c r="K61" s="261"/>
      <c r="L61" s="510" t="s">
        <v>171</v>
      </c>
      <c r="M61" s="525"/>
      <c r="N61" s="525"/>
      <c r="O61" s="554"/>
      <c r="P61" s="554"/>
      <c r="Q61" s="564" t="s">
        <v>5</v>
      </c>
      <c r="R61" s="554"/>
      <c r="S61" s="554"/>
      <c r="T61" s="564" t="s">
        <v>41</v>
      </c>
      <c r="U61" s="564" t="s">
        <v>68</v>
      </c>
      <c r="V61" s="635" t="b">
        <v>0</v>
      </c>
      <c r="W61" s="639" t="s">
        <v>67</v>
      </c>
      <c r="X61" s="564"/>
      <c r="Y61" s="564"/>
      <c r="Z61" s="635" t="b">
        <v>0</v>
      </c>
      <c r="AA61" s="639" t="s">
        <v>82</v>
      </c>
      <c r="AB61" s="564"/>
      <c r="AC61" s="564" t="s">
        <v>13</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348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229</v>
      </c>
      <c r="B64" s="285" t="s">
        <v>225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207</v>
      </c>
      <c r="B65" s="286"/>
      <c r="C65" s="354"/>
      <c r="D65" s="354"/>
      <c r="E65" s="354"/>
      <c r="F65" s="354"/>
      <c r="G65" s="354"/>
      <c r="H65" s="354"/>
      <c r="I65" s="354"/>
      <c r="J65" s="354"/>
      <c r="K65" s="354"/>
      <c r="L65" s="354"/>
      <c r="M65" s="354"/>
      <c r="N65" s="354"/>
      <c r="O65" s="354"/>
      <c r="P65" s="354"/>
      <c r="Q65" s="354"/>
      <c r="R65" s="354"/>
      <c r="S65" s="354"/>
      <c r="T65" s="354"/>
      <c r="U65" s="620" t="s">
        <v>349</v>
      </c>
      <c r="V65" s="636"/>
      <c r="W65" s="636"/>
      <c r="X65" s="636"/>
      <c r="Y65" s="636"/>
      <c r="Z65" s="636"/>
      <c r="AA65" s="636"/>
      <c r="AB65" s="636"/>
      <c r="AC65" s="636"/>
      <c r="AD65" s="636"/>
      <c r="AE65" s="636"/>
      <c r="AF65" s="636"/>
      <c r="AG65" s="771" t="b">
        <v>0</v>
      </c>
      <c r="AH65" s="778" t="s">
        <v>87</v>
      </c>
      <c r="AI65" s="783"/>
      <c r="AJ65" s="766" t="str">
        <f>IF(B19="○",IF(COUNTIF('別紙様式2-2 個表_処遇'!T11:T110,"*加算Ⅰ*")+COUNTIF('別紙様式2-2 個表_処遇'!T11:T110,"*加算Ⅱ*"),IF(AG65=TRUE,"○","×"),""),"")</f>
        <v/>
      </c>
      <c r="AK65" s="146"/>
      <c r="AL65" s="892" t="s">
        <v>319</v>
      </c>
      <c r="AM65" s="889"/>
      <c r="AN65" s="889"/>
      <c r="AO65" s="889"/>
      <c r="AP65" s="889"/>
      <c r="AQ65" s="889"/>
      <c r="AR65" s="889"/>
      <c r="AS65" s="889"/>
      <c r="AT65" s="889"/>
      <c r="AU65" s="889"/>
      <c r="AV65" s="925"/>
      <c r="AW65" s="888"/>
    </row>
    <row r="66" spans="1:49" s="146" customFormat="1" ht="18.75" customHeight="1">
      <c r="A66" s="191"/>
      <c r="B66" s="287" t="s">
        <v>83</v>
      </c>
      <c r="C66" s="355" t="s">
        <v>194</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21</v>
      </c>
      <c r="C67" s="356" t="s">
        <v>196</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186</v>
      </c>
      <c r="C68" s="357" t="s">
        <v>200</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210</v>
      </c>
      <c r="B70" s="291"/>
      <c r="C70" s="291"/>
      <c r="D70" s="291"/>
      <c r="E70" s="291"/>
      <c r="F70" s="291"/>
      <c r="G70" s="291"/>
      <c r="H70" s="291"/>
      <c r="I70" s="291"/>
      <c r="J70" s="291"/>
      <c r="K70" s="291"/>
      <c r="L70" s="291"/>
      <c r="M70" s="291"/>
      <c r="N70" s="291"/>
      <c r="O70" s="291"/>
      <c r="P70" s="291"/>
      <c r="Q70" s="291"/>
      <c r="R70" s="291"/>
      <c r="S70" s="291"/>
      <c r="T70" s="601"/>
      <c r="U70" s="621" t="s">
        <v>349</v>
      </c>
      <c r="V70" s="637"/>
      <c r="W70" s="637"/>
      <c r="X70" s="637"/>
      <c r="Y70" s="637"/>
      <c r="Z70" s="637"/>
      <c r="AA70" s="637"/>
      <c r="AB70" s="637"/>
      <c r="AC70" s="637"/>
      <c r="AD70" s="637"/>
      <c r="AE70" s="637"/>
      <c r="AF70" s="637"/>
      <c r="AG70" s="771" t="b">
        <v>0</v>
      </c>
      <c r="AH70" s="778" t="s">
        <v>87</v>
      </c>
      <c r="AI70" s="783"/>
      <c r="AJ70" s="766" t="str">
        <f>IF(B19="○",IF(COUNTIF('別紙様式2-2 個表_処遇'!T11:T110,"*加算Ⅰ*")+COUNTIF('別紙様式2-2 個表_処遇'!T11:T110,"*加算Ⅱ*"),IF(AND(AG70=TRUE,OR(AND(K72=TRUE,M74&lt;&gt;""),AND(K75=TRUE,M76&lt;&gt;""))),"○","×"),""),"")</f>
        <v/>
      </c>
      <c r="AK70" s="877"/>
      <c r="AL70" s="892" t="s">
        <v>390</v>
      </c>
      <c r="AM70" s="889"/>
      <c r="AN70" s="889"/>
      <c r="AO70" s="889"/>
      <c r="AP70" s="889"/>
      <c r="AQ70" s="889"/>
      <c r="AR70" s="889"/>
      <c r="AS70" s="889"/>
      <c r="AT70" s="889"/>
      <c r="AU70" s="889"/>
      <c r="AV70" s="925"/>
      <c r="AW70" s="888"/>
    </row>
    <row r="71" spans="1:49" s="146" customFormat="1" ht="31.5" customHeight="1">
      <c r="A71" s="195"/>
      <c r="B71" s="292" t="s">
        <v>83</v>
      </c>
      <c r="C71" s="358" t="s">
        <v>202</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188</v>
      </c>
      <c r="D72" s="223"/>
      <c r="E72" s="223"/>
      <c r="F72" s="223"/>
      <c r="G72" s="223"/>
      <c r="H72" s="223"/>
      <c r="I72" s="223"/>
      <c r="J72" s="223"/>
      <c r="K72" s="497" t="b">
        <v>0</v>
      </c>
      <c r="L72" s="511" t="s">
        <v>32</v>
      </c>
      <c r="M72" s="526" t="s">
        <v>371</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35</v>
      </c>
      <c r="M75" s="529" t="s">
        <v>17</v>
      </c>
      <c r="N75" s="539"/>
      <c r="O75" s="539"/>
      <c r="P75" s="539"/>
      <c r="Q75" s="539"/>
      <c r="R75" s="539"/>
      <c r="S75" s="539"/>
      <c r="T75" s="539"/>
      <c r="U75" s="539"/>
      <c r="V75" s="247" t="s">
        <v>367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21</v>
      </c>
      <c r="C77" s="357" t="s">
        <v>197</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213</v>
      </c>
      <c r="B79" s="296"/>
      <c r="C79" s="296"/>
      <c r="D79" s="296"/>
      <c r="E79" s="296"/>
      <c r="F79" s="296"/>
      <c r="G79" s="296"/>
      <c r="H79" s="296"/>
      <c r="I79" s="296"/>
      <c r="J79" s="296"/>
      <c r="K79" s="296"/>
      <c r="L79" s="296"/>
      <c r="M79" s="296"/>
      <c r="N79" s="296"/>
      <c r="O79" s="296"/>
      <c r="P79" s="296"/>
      <c r="Q79" s="296"/>
      <c r="R79" s="296"/>
      <c r="S79" s="296"/>
      <c r="T79" s="296"/>
      <c r="U79" s="622" t="s">
        <v>103</v>
      </c>
      <c r="V79" s="638"/>
      <c r="W79" s="646"/>
      <c r="X79" s="646"/>
      <c r="Y79" s="646"/>
      <c r="Z79" s="646"/>
      <c r="AA79" s="646"/>
      <c r="AB79" s="646"/>
      <c r="AC79" s="646"/>
      <c r="AD79" s="646"/>
      <c r="AE79" s="646"/>
      <c r="AF79" s="646"/>
      <c r="AG79" s="771" t="b">
        <v>0</v>
      </c>
      <c r="AH79" s="778" t="s">
        <v>87</v>
      </c>
      <c r="AI79" s="783"/>
      <c r="AJ79" s="766" t="str">
        <f>IF(B19="○",IF(COUNTIF('別紙様式2-2 個表_処遇'!T11:T110,"*加算Ⅰ*"),IF(AND(AG79=TRUE,OR(K81=TRUE,K82=TRUE,K83=TRUE)),"○","×"),""),"")</f>
        <v/>
      </c>
      <c r="AK79" s="1"/>
      <c r="AL79" s="892" t="s">
        <v>391</v>
      </c>
      <c r="AM79" s="914"/>
      <c r="AN79" s="914"/>
      <c r="AO79" s="914"/>
      <c r="AP79" s="914"/>
      <c r="AQ79" s="914"/>
      <c r="AR79" s="914"/>
      <c r="AS79" s="914"/>
      <c r="AT79" s="914"/>
      <c r="AU79" s="914"/>
      <c r="AV79" s="926"/>
      <c r="AW79" s="888"/>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201</v>
      </c>
      <c r="D81" s="389"/>
      <c r="E81" s="389"/>
      <c r="F81" s="389"/>
      <c r="G81" s="389"/>
      <c r="H81" s="389"/>
      <c r="I81" s="389"/>
      <c r="J81" s="492"/>
      <c r="K81" s="502" t="b">
        <v>0</v>
      </c>
      <c r="L81" s="515" t="s">
        <v>32</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35</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190</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21</v>
      </c>
      <c r="C84" s="357" t="s">
        <v>197</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237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316</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350</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107</v>
      </c>
      <c r="B89" s="148" t="s">
        <v>425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209</v>
      </c>
      <c r="B90" s="209" t="s">
        <v>427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380</v>
      </c>
      <c r="B91" s="209" t="s">
        <v>412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293</v>
      </c>
      <c r="B92" s="148" t="s">
        <v>428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381</v>
      </c>
      <c r="B93" s="176" t="s">
        <v>130</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325</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16</v>
      </c>
      <c r="Y95" s="285"/>
      <c r="Z95" s="285"/>
      <c r="AA95" s="285"/>
      <c r="AB95" s="285"/>
      <c r="AC95" s="285"/>
      <c r="AD95" s="285"/>
      <c r="AE95" s="285"/>
      <c r="AF95" s="285"/>
      <c r="AG95" s="285"/>
      <c r="AH95" s="285"/>
      <c r="AI95" s="285"/>
      <c r="AJ95" s="285"/>
    </row>
    <row r="96" spans="1:52" ht="30.75" customHeight="1">
      <c r="A96" s="203" t="s">
        <v>431</v>
      </c>
      <c r="C96" s="364"/>
      <c r="D96" s="364"/>
      <c r="E96" s="364"/>
      <c r="F96" s="364"/>
      <c r="G96" s="364"/>
      <c r="H96" s="364"/>
      <c r="I96" s="364"/>
      <c r="J96" s="364"/>
      <c r="K96" s="364"/>
      <c r="L96" s="518"/>
      <c r="M96" s="518"/>
      <c r="N96" s="364"/>
      <c r="O96" s="364"/>
      <c r="P96" s="562"/>
      <c r="Q96" s="562"/>
      <c r="R96" s="574"/>
      <c r="S96" s="583" t="s">
        <v>142</v>
      </c>
      <c r="T96" s="603"/>
      <c r="U96" s="603"/>
      <c r="V96" s="603"/>
      <c r="W96" s="603"/>
      <c r="X96" s="663"/>
      <c r="Y96" s="690" t="s">
        <v>205</v>
      </c>
      <c r="Z96" s="708"/>
      <c r="AA96" s="708"/>
      <c r="AB96" s="708"/>
      <c r="AC96" s="708"/>
      <c r="AD96" s="742"/>
      <c r="AE96" s="690" t="s">
        <v>123</v>
      </c>
      <c r="AF96" s="708"/>
      <c r="AG96" s="708"/>
      <c r="AH96" s="708"/>
      <c r="AI96" s="708"/>
      <c r="AJ96" s="742"/>
    </row>
    <row r="97" spans="1:54" ht="26.25" customHeight="1">
      <c r="A97" s="204"/>
      <c r="B97" s="297" t="s">
        <v>183</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354</v>
      </c>
      <c r="AM97" s="914"/>
      <c r="AN97" s="914"/>
      <c r="AO97" s="914"/>
      <c r="AP97" s="914"/>
      <c r="AQ97" s="914"/>
      <c r="AR97" s="914"/>
      <c r="AS97" s="914"/>
      <c r="AT97" s="914"/>
      <c r="AU97" s="914"/>
      <c r="AV97" s="926"/>
    </row>
    <row r="98" spans="1:54" ht="18.75" customHeight="1">
      <c r="A98" s="205"/>
      <c r="B98" s="298" t="s">
        <v>185</v>
      </c>
      <c r="C98" s="366"/>
      <c r="D98" s="366"/>
      <c r="E98" s="366"/>
      <c r="F98" s="366"/>
      <c r="G98" s="366"/>
      <c r="H98" s="366"/>
      <c r="I98" s="366"/>
      <c r="J98" s="366"/>
      <c r="K98" s="366"/>
      <c r="L98" s="366"/>
      <c r="M98" s="366"/>
      <c r="N98" s="366"/>
      <c r="O98" s="366"/>
      <c r="P98" s="366"/>
      <c r="Q98" s="366"/>
      <c r="R98" s="366"/>
      <c r="S98" s="585"/>
      <c r="T98" s="605"/>
      <c r="U98" s="605"/>
      <c r="V98" s="605"/>
      <c r="W98" s="605"/>
      <c r="X98" s="665" t="s">
        <v>266</v>
      </c>
      <c r="Y98" s="605"/>
      <c r="Z98" s="605"/>
      <c r="AA98" s="605"/>
      <c r="AB98" s="605"/>
      <c r="AC98" s="605"/>
      <c r="AD98" s="356" t="s">
        <v>266</v>
      </c>
      <c r="AE98" s="605"/>
      <c r="AF98" s="605"/>
      <c r="AG98" s="605"/>
      <c r="AH98" s="605"/>
      <c r="AI98" s="605"/>
      <c r="AJ98" s="834" t="s">
        <v>64</v>
      </c>
      <c r="AK98" s="882" t="s">
        <v>227</v>
      </c>
    </row>
    <row r="99" spans="1:54" ht="17.25" customHeight="1">
      <c r="A99" s="205"/>
      <c r="B99" s="299" t="s">
        <v>429</v>
      </c>
      <c r="C99" s="367"/>
      <c r="D99" s="367"/>
      <c r="E99" s="367"/>
      <c r="F99" s="367"/>
      <c r="G99" s="367"/>
      <c r="H99" s="367"/>
      <c r="I99" s="367"/>
      <c r="J99" s="367"/>
      <c r="K99" s="367"/>
      <c r="L99" s="367"/>
      <c r="M99" s="367"/>
      <c r="N99" s="367"/>
      <c r="O99" s="367"/>
      <c r="P99" s="367"/>
      <c r="Q99" s="367"/>
      <c r="R99" s="575"/>
      <c r="S99" s="586"/>
      <c r="T99" s="606"/>
      <c r="U99" s="606"/>
      <c r="V99" s="606"/>
      <c r="W99" s="647"/>
      <c r="X99" s="666" t="s">
        <v>77</v>
      </c>
      <c r="Y99" s="691"/>
      <c r="Z99" s="606"/>
      <c r="AA99" s="606"/>
      <c r="AB99" s="606"/>
      <c r="AC99" s="647"/>
      <c r="AD99" s="744" t="s">
        <v>77</v>
      </c>
      <c r="AE99" s="691"/>
      <c r="AF99" s="606"/>
      <c r="AG99" s="606"/>
      <c r="AH99" s="606"/>
      <c r="AI99" s="647"/>
      <c r="AJ99" s="835" t="str">
        <f>IF(M19="○",IF(AND(S97=TRUE,Y97=TRUE),IF(AND(S99&gt;Y99,Y99&gt;0),"○","×"),""),"")</f>
        <v/>
      </c>
      <c r="AK99" s="882"/>
      <c r="AL99" s="892" t="s">
        <v>434</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339</v>
      </c>
      <c r="AL100" s="892" t="s">
        <v>435</v>
      </c>
      <c r="AM100" s="889"/>
      <c r="AN100" s="889"/>
      <c r="AO100" s="889"/>
      <c r="AP100" s="889"/>
      <c r="AQ100" s="889"/>
      <c r="AR100" s="889"/>
      <c r="AS100" s="889"/>
      <c r="AT100" s="889"/>
      <c r="AU100" s="889"/>
      <c r="AV100" s="925"/>
    </row>
    <row r="101" spans="1:54" ht="18.75" customHeight="1">
      <c r="A101" s="205"/>
      <c r="B101" s="300" t="s">
        <v>341</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182</v>
      </c>
      <c r="Y101" s="693">
        <f>IFERROR(S95/((IFERROR(S98/(Y99/S99),0))+IFERROR(Y98/(Y99/Y99),0)+IFERROR(AE98/(Y99/AE99),0))/Y115,0)</f>
        <v>0</v>
      </c>
      <c r="Z101" s="608"/>
      <c r="AA101" s="608"/>
      <c r="AB101" s="608"/>
      <c r="AC101" s="608"/>
      <c r="AD101" s="668" t="s">
        <v>182</v>
      </c>
      <c r="AE101" s="693">
        <f>IFERROR(S95/((IFERROR(S98/(AE99/S99),0))+IFERROR(Y98/(AE99/Y99),0)+IFERROR(AE98/(AE99/AE99),0))/Y115,0)</f>
        <v>0</v>
      </c>
      <c r="AF101" s="608"/>
      <c r="AG101" s="608"/>
      <c r="AH101" s="608"/>
      <c r="AI101" s="608"/>
      <c r="AJ101" s="748" t="s">
        <v>182</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68</v>
      </c>
      <c r="T102" s="609" t="e">
        <f>S98*S101*Y115</f>
        <v>#VALUE!</v>
      </c>
      <c r="U102" s="609"/>
      <c r="V102" s="609"/>
      <c r="W102" s="649" t="s">
        <v>182</v>
      </c>
      <c r="X102" s="669" t="s">
        <v>13</v>
      </c>
      <c r="Y102" s="694" t="s">
        <v>68</v>
      </c>
      <c r="Z102" s="709" t="e">
        <f>Y98*Y101*Y115</f>
        <v>#VALUE!</v>
      </c>
      <c r="AA102" s="709"/>
      <c r="AB102" s="709"/>
      <c r="AC102" s="732" t="s">
        <v>182</v>
      </c>
      <c r="AD102" s="669" t="s">
        <v>13</v>
      </c>
      <c r="AE102" s="694" t="s">
        <v>68</v>
      </c>
      <c r="AF102" s="709" t="e">
        <f>AE98*AE101*Y115</f>
        <v>#VALUE!</v>
      </c>
      <c r="AG102" s="709"/>
      <c r="AH102" s="709"/>
      <c r="AI102" s="732" t="s">
        <v>182</v>
      </c>
      <c r="AJ102" s="836"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16</v>
      </c>
      <c r="AE103" s="755"/>
      <c r="AF103" s="762"/>
      <c r="AG103" s="762"/>
      <c r="AH103" s="762"/>
      <c r="AI103" s="785"/>
      <c r="AJ103" s="837" t="s">
        <v>16</v>
      </c>
      <c r="AK103" s="93"/>
    </row>
    <row r="104" spans="1:54" ht="30.75" customHeight="1">
      <c r="A104" s="204"/>
      <c r="B104" s="302" t="s">
        <v>392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16</v>
      </c>
      <c r="AE104" s="756" t="s">
        <v>335</v>
      </c>
      <c r="AF104" s="763" t="str">
        <f>IF(M19="○",IF(Y104,IF(Y104&lt;=4400000,"○","☓"),""),"")</f>
        <v/>
      </c>
      <c r="AG104" s="774" t="s">
        <v>73</v>
      </c>
      <c r="AH104" s="779"/>
      <c r="AI104" s="779"/>
      <c r="AJ104" s="779"/>
      <c r="AK104" s="146"/>
      <c r="AL104" s="892" t="s">
        <v>423</v>
      </c>
      <c r="AM104" s="889"/>
      <c r="AN104" s="889"/>
      <c r="AO104" s="889"/>
      <c r="AP104" s="889"/>
      <c r="AQ104" s="889"/>
      <c r="AR104" s="889"/>
      <c r="AS104" s="889"/>
      <c r="AT104" s="889"/>
      <c r="AU104" s="889"/>
      <c r="AV104" s="925"/>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266</v>
      </c>
      <c r="AE105" s="757" t="s">
        <v>335</v>
      </c>
      <c r="AF105" s="764" t="str">
        <f>IF(M19="○",IF(OR(Y105&gt;=Y106,OR(C108,C109,C110,C111)=TRUE),"○","☓"),"")</f>
        <v/>
      </c>
      <c r="AG105" s="775" t="s">
        <v>337</v>
      </c>
      <c r="AH105" s="146"/>
      <c r="AJ105" s="838"/>
      <c r="AK105" s="1"/>
      <c r="AL105" s="902" t="s">
        <v>424</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283</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342</v>
      </c>
      <c r="AE106" s="757" t="s">
        <v>335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356</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292</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294</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163</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13</v>
      </c>
      <c r="AL111" s="904"/>
      <c r="AM111" s="888"/>
      <c r="AN111" s="888"/>
      <c r="AO111" s="888"/>
      <c r="AP111" s="888"/>
      <c r="AQ111" s="888"/>
      <c r="AR111" s="888"/>
      <c r="AS111" s="888"/>
      <c r="AT111" s="888"/>
      <c r="AU111" s="888"/>
      <c r="AV111" s="888"/>
      <c r="AW111" s="888"/>
    </row>
    <row r="112" spans="1:54" s="150" customFormat="1" ht="33" customHeight="1">
      <c r="A112" s="209" t="s">
        <v>430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351</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169</v>
      </c>
      <c r="AM114" s="889"/>
      <c r="AN114" s="889"/>
      <c r="AO114" s="889"/>
      <c r="AP114" s="889"/>
      <c r="AQ114" s="889"/>
      <c r="AR114" s="889"/>
      <c r="AS114" s="889"/>
      <c r="AT114" s="889"/>
      <c r="AU114" s="889"/>
      <c r="AV114" s="925"/>
    </row>
    <row r="115" spans="1:52" s="146" customFormat="1" ht="22.5" customHeight="1">
      <c r="A115" s="210" t="s">
        <v>364</v>
      </c>
      <c r="B115" s="309"/>
      <c r="C115" s="309"/>
      <c r="D115" s="309"/>
      <c r="E115" s="416"/>
      <c r="F115" s="451" t="s">
        <v>57</v>
      </c>
      <c r="G115" s="478"/>
      <c r="H115" s="481"/>
      <c r="I115" s="481"/>
      <c r="J115" s="478" t="s">
        <v>31</v>
      </c>
      <c r="K115" s="481"/>
      <c r="L115" s="481"/>
      <c r="M115" s="478" t="s">
        <v>39</v>
      </c>
      <c r="N115" s="544" t="s">
        <v>40</v>
      </c>
      <c r="O115" s="544"/>
      <c r="P115" s="478" t="s">
        <v>57</v>
      </c>
      <c r="Q115" s="478"/>
      <c r="R115" s="481"/>
      <c r="S115" s="481"/>
      <c r="T115" s="478" t="s">
        <v>31</v>
      </c>
      <c r="U115" s="481"/>
      <c r="V115" s="481"/>
      <c r="W115" s="478" t="s">
        <v>39</v>
      </c>
      <c r="X115" s="478" t="s">
        <v>159</v>
      </c>
      <c r="Y115" s="478" t="str">
        <f>IF(H115&gt;=1,(R115*12+U115)-(H115*12+K115)+1,"")</f>
        <v/>
      </c>
      <c r="Z115" s="544" t="s">
        <v>165</v>
      </c>
      <c r="AA115" s="544"/>
      <c r="AB115" s="451" t="s">
        <v>78</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329</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387</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397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18</v>
      </c>
      <c r="G118" s="386"/>
      <c r="H118" s="386"/>
      <c r="I118" s="488" t="b">
        <v>0</v>
      </c>
      <c r="J118" s="386" t="s">
        <v>108</v>
      </c>
      <c r="K118" s="386"/>
      <c r="L118" s="386"/>
      <c r="M118" s="386"/>
      <c r="N118" s="386"/>
      <c r="O118" s="555" t="b">
        <v>0</v>
      </c>
      <c r="P118" s="495" t="s">
        <v>110</v>
      </c>
      <c r="Q118" s="495"/>
      <c r="R118" s="495"/>
      <c r="S118" s="495"/>
      <c r="T118" s="495"/>
      <c r="U118" s="495"/>
      <c r="V118" s="555" t="b">
        <v>0</v>
      </c>
      <c r="W118" s="386" t="s">
        <v>27</v>
      </c>
      <c r="X118" s="386"/>
      <c r="Y118" s="279"/>
      <c r="Z118" s="713" t="b">
        <v>0</v>
      </c>
      <c r="AA118" s="495" t="s">
        <v>75</v>
      </c>
      <c r="AB118" s="495"/>
      <c r="AC118" s="735" t="s">
        <v>68</v>
      </c>
      <c r="AD118" s="750"/>
      <c r="AE118" s="750"/>
      <c r="AF118" s="750"/>
      <c r="AG118" s="750"/>
      <c r="AH118" s="750"/>
      <c r="AI118" s="280" t="s">
        <v>13</v>
      </c>
      <c r="AJ118" s="843"/>
      <c r="AK118" s="146"/>
    </row>
    <row r="119" spans="1:52" ht="19.5" customHeight="1">
      <c r="A119" s="211" t="s">
        <v>79</v>
      </c>
      <c r="B119" s="310"/>
      <c r="C119" s="310"/>
      <c r="D119" s="310"/>
      <c r="E119" s="306" t="s">
        <v>152</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23</v>
      </c>
      <c r="G120" s="308"/>
      <c r="H120" s="308"/>
      <c r="I120" s="308"/>
      <c r="J120" s="308"/>
      <c r="L120" s="519" t="b">
        <v>0</v>
      </c>
      <c r="M120" s="329" t="s">
        <v>168</v>
      </c>
      <c r="N120" s="308"/>
      <c r="O120" s="308"/>
      <c r="P120" s="247"/>
      <c r="Q120" s="247"/>
      <c r="R120" s="329"/>
      <c r="S120" s="591" t="b">
        <v>0</v>
      </c>
      <c r="T120" s="329" t="s">
        <v>75</v>
      </c>
      <c r="U120" s="247"/>
      <c r="W120" s="247" t="s">
        <v>68</v>
      </c>
      <c r="X120" s="670"/>
      <c r="Y120" s="670"/>
      <c r="Z120" s="670"/>
      <c r="AA120" s="670"/>
      <c r="AB120" s="670"/>
      <c r="AC120" s="670"/>
      <c r="AD120" s="670"/>
      <c r="AE120" s="670"/>
      <c r="AF120" s="670"/>
      <c r="AG120" s="670"/>
      <c r="AH120" s="670"/>
      <c r="AI120" s="670"/>
      <c r="AJ120" s="845" t="s">
        <v>13</v>
      </c>
      <c r="AK120" s="146"/>
      <c r="AL120" s="888"/>
      <c r="AU120" s="923"/>
    </row>
    <row r="121" spans="1:52" ht="24.75" customHeight="1">
      <c r="A121" s="213"/>
      <c r="B121" s="217"/>
      <c r="C121" s="217"/>
      <c r="D121" s="217"/>
      <c r="E121" s="421" t="s">
        <v>268</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372</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170</v>
      </c>
      <c r="F124" s="261"/>
      <c r="G124" s="261"/>
      <c r="H124" s="261"/>
      <c r="I124" s="261"/>
      <c r="J124" s="261"/>
      <c r="K124" s="505"/>
      <c r="L124" s="510" t="s">
        <v>171</v>
      </c>
      <c r="M124" s="525"/>
      <c r="N124" s="545"/>
      <c r="O124" s="545"/>
      <c r="P124" s="564" t="s">
        <v>5</v>
      </c>
      <c r="Q124" s="545"/>
      <c r="R124" s="545"/>
      <c r="S124" s="564" t="s">
        <v>41</v>
      </c>
      <c r="T124" s="564" t="s">
        <v>68</v>
      </c>
      <c r="U124" s="623" t="b">
        <v>0</v>
      </c>
      <c r="V124" s="639" t="s">
        <v>67</v>
      </c>
      <c r="W124" s="564"/>
      <c r="X124" s="564"/>
      <c r="Y124" s="623" t="b">
        <v>0</v>
      </c>
      <c r="Z124" s="639" t="s">
        <v>82</v>
      </c>
      <c r="AA124" s="564"/>
      <c r="AB124" s="564" t="s">
        <v>13</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363</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26</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279</v>
      </c>
      <c r="AM126" s="889"/>
      <c r="AN126" s="889"/>
      <c r="AO126" s="889"/>
      <c r="AP126" s="889"/>
      <c r="AQ126" s="889"/>
      <c r="AR126" s="889"/>
      <c r="AS126" s="889"/>
      <c r="AT126" s="889"/>
      <c r="AU126" s="889"/>
      <c r="AV126" s="925"/>
      <c r="AW126" s="908"/>
    </row>
    <row r="127" spans="1:52" s="152" customFormat="1" ht="18.75" customHeight="1">
      <c r="A127" s="211" t="s">
        <v>71</v>
      </c>
      <c r="B127" s="310"/>
      <c r="C127" s="310"/>
      <c r="D127" s="393" t="b">
        <v>0</v>
      </c>
      <c r="E127" s="423" t="b">
        <v>0</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358</v>
      </c>
      <c r="G130" s="479"/>
      <c r="H130" s="482" t="s">
        <v>68</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338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107</v>
      </c>
      <c r="B134" s="148" t="s">
        <v>382</v>
      </c>
      <c r="AL134" s="240" t="s">
        <v>111</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291</v>
      </c>
      <c r="B135" s="209" t="s">
        <v>426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432</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16</v>
      </c>
      <c r="Y137" s="640"/>
      <c r="Z137" s="640"/>
      <c r="AA137" s="640"/>
      <c r="AB137" s="93"/>
      <c r="AC137" s="1"/>
      <c r="AD137" s="1"/>
      <c r="AE137" s="1"/>
      <c r="AF137" s="1"/>
      <c r="AG137" s="1"/>
      <c r="AH137" s="1"/>
      <c r="AI137" s="1"/>
      <c r="AK137" s="1"/>
    </row>
    <row r="138" spans="1:73" ht="23.25" customHeight="1">
      <c r="A138" s="218" t="s">
        <v>405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330</v>
      </c>
      <c r="B139" s="315"/>
      <c r="C139" s="329" t="s">
        <v>333</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16</v>
      </c>
      <c r="Y139" s="700"/>
      <c r="Z139" s="314"/>
      <c r="AA139" s="721"/>
      <c r="AB139" s="726"/>
      <c r="AC139" s="726"/>
      <c r="AD139" s="751"/>
      <c r="AE139" s="758" t="s">
        <v>335</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4"/>
      <c r="T140" s="612"/>
      <c r="U140" s="612"/>
      <c r="V140" s="612"/>
      <c r="W140" s="651"/>
      <c r="X140" s="671" t="s">
        <v>16</v>
      </c>
      <c r="Y140" s="701" t="s">
        <v>68</v>
      </c>
      <c r="Z140" s="715">
        <f>IFERROR(S140/S139*100,0)</f>
        <v>0</v>
      </c>
      <c r="AA140" s="722"/>
      <c r="AB140" s="727"/>
      <c r="AC140" s="737" t="s">
        <v>13</v>
      </c>
      <c r="AD140" s="752" t="s">
        <v>262</v>
      </c>
      <c r="AE140" s="758"/>
      <c r="AF140" s="766" t="str">
        <f>IF(X19="○",IF(Z140=0,"",IF(Z140&gt;=200/3,"○","×")),"")</f>
        <v/>
      </c>
      <c r="AG140" s="776" t="s">
        <v>92</v>
      </c>
      <c r="AH140" s="411"/>
      <c r="AI140" s="411"/>
      <c r="AJ140" s="411"/>
      <c r="AK140" s="411"/>
      <c r="AL140" s="892" t="s">
        <v>208</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t="e">
        <f>S140/Y148</f>
        <v>#VALUE!</v>
      </c>
      <c r="U141" s="613"/>
      <c r="V141" s="613"/>
      <c r="W141" s="652" t="s">
        <v>16</v>
      </c>
      <c r="X141" s="672" t="s">
        <v>13</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19</v>
      </c>
      <c r="B142" s="315"/>
      <c r="C142" s="379" t="s">
        <v>334</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16</v>
      </c>
      <c r="Y142" s="700"/>
      <c r="Z142" s="314"/>
      <c r="AA142" s="721"/>
      <c r="AB142" s="726"/>
      <c r="AC142" s="726"/>
      <c r="AD142" s="751"/>
      <c r="AE142" s="758" t="s">
        <v>335</v>
      </c>
      <c r="AF142" s="93"/>
      <c r="AG142" s="776"/>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4"/>
      <c r="T143" s="612"/>
      <c r="U143" s="612"/>
      <c r="V143" s="612"/>
      <c r="W143" s="651"/>
      <c r="X143" s="674" t="s">
        <v>16</v>
      </c>
      <c r="Y143" s="701" t="s">
        <v>68</v>
      </c>
      <c r="Z143" s="715">
        <f>IFERROR(S143/S142*100,0)</f>
        <v>0</v>
      </c>
      <c r="AA143" s="722"/>
      <c r="AB143" s="727"/>
      <c r="AC143" s="737" t="s">
        <v>13</v>
      </c>
      <c r="AD143" s="752" t="s">
        <v>262</v>
      </c>
      <c r="AE143" s="758"/>
      <c r="AF143" s="766" t="str">
        <f>IF(X19="○",IF(Z143=0,"",IF(Z143&gt;=200/3,"○","×")),"")</f>
        <v/>
      </c>
      <c r="AG143" s="776"/>
      <c r="AH143" s="411"/>
      <c r="AI143" s="411"/>
      <c r="AJ143" s="411"/>
      <c r="AK143" s="411"/>
      <c r="AL143" s="892" t="s">
        <v>403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t="e">
        <f>S143/Y148</f>
        <v>#VALUE!</v>
      </c>
      <c r="U144" s="614"/>
      <c r="V144" s="614"/>
      <c r="W144" s="653" t="s">
        <v>16</v>
      </c>
      <c r="X144" s="675" t="s">
        <v>13</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351</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364</v>
      </c>
      <c r="B148" s="309"/>
      <c r="C148" s="309"/>
      <c r="D148" s="309"/>
      <c r="E148" s="426"/>
      <c r="F148" s="451" t="s">
        <v>57</v>
      </c>
      <c r="G148" s="478"/>
      <c r="H148" s="483"/>
      <c r="I148" s="483"/>
      <c r="J148" s="478" t="s">
        <v>31</v>
      </c>
      <c r="K148" s="483"/>
      <c r="L148" s="483"/>
      <c r="M148" s="478" t="s">
        <v>39</v>
      </c>
      <c r="N148" s="544" t="s">
        <v>40</v>
      </c>
      <c r="O148" s="544"/>
      <c r="P148" s="478" t="s">
        <v>57</v>
      </c>
      <c r="Q148" s="478"/>
      <c r="R148" s="483"/>
      <c r="S148" s="483"/>
      <c r="T148" s="478" t="s">
        <v>31</v>
      </c>
      <c r="U148" s="483"/>
      <c r="V148" s="483"/>
      <c r="W148" s="478" t="s">
        <v>39</v>
      </c>
      <c r="X148" s="478" t="s">
        <v>159</v>
      </c>
      <c r="Y148" s="478" t="str">
        <f>IF(H148&gt;=1,(R148*12+U148)-(H148*12+K148)+1,"")</f>
        <v/>
      </c>
      <c r="Z148" s="544" t="s">
        <v>165</v>
      </c>
      <c r="AA148" s="544"/>
      <c r="AB148" s="451" t="s">
        <v>78</v>
      </c>
      <c r="AJ148" s="766" t="str">
        <f>IF(X19="○",IF(AND(AND(H148&lt;&gt;"",K148&lt;&gt;"",R148&lt;&gt;"",U148&lt;&gt;""),OR(I149=TRUE,N149=TRUE,V149=TRUE),OR(I150=TRUE,N150=TRUE,V150=TRUE,AND(AB150=TRUE,AF150&lt;&gt;"")),OR(E152=TRUE,L152=TRUE,AND(S152=TRUE,X152&lt;&gt;"")),AND(E154&lt;&gt;"",N156&lt;&gt;"",Q156&lt;&gt;""),OR(U156=TRUE,Y156=TRUE)),"○","×"),"")</f>
        <v/>
      </c>
      <c r="AL148" s="902" t="s">
        <v>393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119</v>
      </c>
      <c r="F149" s="458"/>
      <c r="G149" s="458"/>
      <c r="H149" s="484"/>
      <c r="I149" s="490" t="b">
        <v>0</v>
      </c>
      <c r="J149" s="494" t="s">
        <v>18</v>
      </c>
      <c r="K149" s="494"/>
      <c r="L149" s="494"/>
      <c r="M149" s="494"/>
      <c r="N149" s="490" t="b">
        <v>0</v>
      </c>
      <c r="O149" s="311" t="s">
        <v>359</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234</v>
      </c>
      <c r="F150" s="309"/>
      <c r="G150" s="309"/>
      <c r="H150" s="485"/>
      <c r="I150" s="491" t="b">
        <v>0</v>
      </c>
      <c r="J150" s="495" t="s">
        <v>108</v>
      </c>
      <c r="K150" s="495"/>
      <c r="L150" s="495"/>
      <c r="M150" s="495"/>
      <c r="N150" s="490" t="b">
        <v>0</v>
      </c>
      <c r="O150" s="495" t="s">
        <v>264</v>
      </c>
      <c r="P150" s="495"/>
      <c r="Q150" s="495"/>
      <c r="R150" s="495"/>
      <c r="S150" s="495"/>
      <c r="T150" s="495"/>
      <c r="U150" s="495"/>
      <c r="V150" s="490" t="b">
        <v>0</v>
      </c>
      <c r="W150" s="495" t="s">
        <v>27</v>
      </c>
      <c r="X150" s="495"/>
      <c r="Y150" s="495"/>
      <c r="Z150" s="495"/>
      <c r="AA150" s="495"/>
      <c r="AB150" s="729" t="b">
        <v>0</v>
      </c>
      <c r="AC150" s="495" t="s">
        <v>75</v>
      </c>
      <c r="AD150" s="495"/>
      <c r="AE150" s="759" t="s">
        <v>68</v>
      </c>
      <c r="AF150" s="770"/>
      <c r="AG150" s="770"/>
      <c r="AH150" s="770"/>
      <c r="AI150" s="770"/>
      <c r="AJ150" s="852" t="s">
        <v>13</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206</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23</v>
      </c>
      <c r="G152" s="308"/>
      <c r="H152" s="308"/>
      <c r="I152" s="308"/>
      <c r="J152" s="308"/>
      <c r="L152" s="521" t="b">
        <v>0</v>
      </c>
      <c r="M152" s="329" t="s">
        <v>166</v>
      </c>
      <c r="N152" s="308"/>
      <c r="O152" s="308"/>
      <c r="P152" s="247"/>
      <c r="Q152" s="247"/>
      <c r="S152" s="597" t="b">
        <v>0</v>
      </c>
      <c r="T152" s="329" t="s">
        <v>75</v>
      </c>
      <c r="U152" s="247"/>
      <c r="W152" s="329" t="s">
        <v>68</v>
      </c>
      <c r="X152" s="676"/>
      <c r="Y152" s="676" t="b">
        <v>1</v>
      </c>
      <c r="Z152" s="676"/>
      <c r="AA152" s="676"/>
      <c r="AB152" s="676"/>
      <c r="AC152" s="676"/>
      <c r="AD152" s="676"/>
      <c r="AE152" s="676"/>
      <c r="AF152" s="676"/>
      <c r="AG152" s="676"/>
      <c r="AH152" s="676"/>
      <c r="AI152" s="676"/>
      <c r="AJ152" s="815" t="s">
        <v>13</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373</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372</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170</v>
      </c>
      <c r="F156" s="261"/>
      <c r="G156" s="261"/>
      <c r="H156" s="261"/>
      <c r="I156" s="261"/>
      <c r="J156" s="261"/>
      <c r="K156" s="505"/>
      <c r="L156" s="510" t="s">
        <v>171</v>
      </c>
      <c r="M156" s="525"/>
      <c r="N156" s="546"/>
      <c r="O156" s="546"/>
      <c r="P156" s="564" t="s">
        <v>5</v>
      </c>
      <c r="Q156" s="546"/>
      <c r="R156" s="546"/>
      <c r="S156" s="564" t="s">
        <v>41</v>
      </c>
      <c r="T156" s="564" t="s">
        <v>68</v>
      </c>
      <c r="U156" s="624" t="b">
        <v>0</v>
      </c>
      <c r="V156" s="639" t="s">
        <v>67</v>
      </c>
      <c r="W156" s="564"/>
      <c r="X156" s="564"/>
      <c r="Y156" s="624" t="b">
        <v>0</v>
      </c>
      <c r="Z156" s="639" t="s">
        <v>82</v>
      </c>
      <c r="AA156" s="564"/>
      <c r="AB156" s="564" t="s">
        <v>13</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353</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383</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107</v>
      </c>
      <c r="B160" s="240" t="s">
        <v>245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384</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107</v>
      </c>
      <c r="B162" s="180" t="s">
        <v>340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256</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379</v>
      </c>
      <c r="AM164" s="916"/>
      <c r="AN164" s="916"/>
      <c r="AO164" s="916"/>
      <c r="AP164" s="916"/>
      <c r="AQ164" s="916"/>
      <c r="AR164" s="916"/>
      <c r="AS164" s="916"/>
      <c r="AT164" s="916"/>
      <c r="AU164" s="916"/>
      <c r="AV164" s="927"/>
      <c r="AW164" s="888"/>
    </row>
    <row r="165" spans="1:49" s="146" customFormat="1" ht="14.25" customHeight="1">
      <c r="A165" s="228" t="s">
        <v>238</v>
      </c>
      <c r="B165" s="321"/>
      <c r="C165" s="321"/>
      <c r="D165" s="400"/>
      <c r="E165" s="433" t="b">
        <v>0</v>
      </c>
      <c r="F165" s="461" t="s">
        <v>219</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220</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244</v>
      </c>
      <c r="B169" s="321"/>
      <c r="C169" s="321"/>
      <c r="D169" s="400"/>
      <c r="E169" s="436" t="b">
        <v>0</v>
      </c>
      <c r="F169" s="464" t="s">
        <v>224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228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193</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230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231</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247</v>
      </c>
      <c r="B177" s="321"/>
      <c r="C177" s="321"/>
      <c r="D177" s="400"/>
      <c r="E177" s="437" t="b">
        <v>0</v>
      </c>
      <c r="F177" s="466" t="s">
        <v>233</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232</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239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249</v>
      </c>
      <c r="B181" s="321"/>
      <c r="C181" s="321"/>
      <c r="D181" s="400"/>
      <c r="E181" s="437" t="b">
        <v>0</v>
      </c>
      <c r="F181" s="466" t="s">
        <v>240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0</v>
      </c>
      <c r="F182" s="467" t="s">
        <v>120</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241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251</v>
      </c>
      <c r="B185" s="321"/>
      <c r="C185" s="321"/>
      <c r="D185" s="400"/>
      <c r="E185" s="437" t="b">
        <v>0</v>
      </c>
      <c r="F185" s="466" t="s">
        <v>187</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199</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167</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107</v>
      </c>
      <c r="B193" s="247" t="s">
        <v>385</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117</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45</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374</v>
      </c>
      <c r="AM194" s="916"/>
      <c r="AN194" s="916"/>
      <c r="AO194" s="916"/>
      <c r="AP194" s="916"/>
      <c r="AQ194" s="916"/>
      <c r="AR194" s="916"/>
      <c r="AS194" s="916"/>
      <c r="AT194" s="916"/>
      <c r="AU194" s="916"/>
      <c r="AV194" s="927"/>
      <c r="AW194" s="888"/>
    </row>
    <row r="195" spans="1:49" s="146" customFormat="1" ht="13.5" customHeight="1">
      <c r="A195" s="235" t="b">
        <v>0</v>
      </c>
      <c r="B195" s="324" t="s">
        <v>143</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0</v>
      </c>
      <c r="B196" s="325" t="s">
        <v>235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ht="14.25">
      <c r="A197" s="236" t="b">
        <v>0</v>
      </c>
      <c r="B197" s="325" t="s">
        <v>153</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184</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198</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204</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154</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157</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0</v>
      </c>
      <c r="B200" s="327" t="s">
        <v>156</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158</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145</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25</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386</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126</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c r="E209" s="440"/>
      <c r="F209" s="332" t="s">
        <v>5</v>
      </c>
      <c r="G209" s="403"/>
      <c r="H209" s="440"/>
      <c r="I209" s="332" t="s">
        <v>1</v>
      </c>
      <c r="J209" s="403"/>
      <c r="K209" s="440"/>
      <c r="L209" s="332" t="s">
        <v>20</v>
      </c>
      <c r="M209" s="238"/>
      <c r="N209" s="547" t="s">
        <v>22</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113</v>
      </c>
      <c r="O210" s="548"/>
      <c r="P210" s="548"/>
      <c r="Q210" s="571" t="s">
        <v>114</v>
      </c>
      <c r="R210" s="571"/>
      <c r="S210" s="598"/>
      <c r="T210" s="598"/>
      <c r="U210" s="598"/>
      <c r="V210" s="598"/>
      <c r="W210" s="598"/>
      <c r="X210" s="683" t="s">
        <v>116</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81</v>
      </c>
      <c r="B213" s="246"/>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107</v>
      </c>
      <c r="B214" s="336" t="s">
        <v>415</v>
      </c>
    </row>
    <row r="215" spans="1:52" s="148" customFormat="1" ht="12" customHeight="1">
      <c r="A215" s="247" t="s">
        <v>361</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362</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407</v>
      </c>
      <c r="B218" s="338" t="s">
        <v>406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409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99</v>
      </c>
      <c r="B221" s="340" t="s">
        <v>408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352</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411</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407</v>
      </c>
      <c r="B225" s="342" t="s">
        <v>101</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414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195</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420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125</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433</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407</v>
      </c>
      <c r="B235" s="342" t="s">
        <v>411</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416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99</v>
      </c>
      <c r="B237" s="345" t="s">
        <v>417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155</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360</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407</v>
      </c>
      <c r="B242" s="348" t="s">
        <v>411</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419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167</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418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A12" sqref="AA12"/>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273</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22</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398</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4</v>
      </c>
      <c r="C7" s="949"/>
      <c r="D7" s="949"/>
      <c r="E7" s="949"/>
      <c r="F7" s="949"/>
      <c r="G7" s="949"/>
      <c r="H7" s="949"/>
      <c r="I7" s="949"/>
      <c r="J7" s="949"/>
      <c r="K7" s="956"/>
      <c r="L7" s="960" t="s">
        <v>135</v>
      </c>
      <c r="M7" s="964"/>
      <c r="N7" s="966"/>
      <c r="O7" s="970" t="s">
        <v>146</v>
      </c>
      <c r="P7" s="974" t="s">
        <v>93</v>
      </c>
      <c r="Q7" s="980" t="s">
        <v>278</v>
      </c>
      <c r="R7" s="984" t="s">
        <v>281</v>
      </c>
      <c r="S7" s="988" t="s">
        <v>214</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38</v>
      </c>
      <c r="T8" s="994" t="s">
        <v>248</v>
      </c>
      <c r="U8" s="982" t="s">
        <v>395</v>
      </c>
      <c r="V8" s="1002" t="s">
        <v>287</v>
      </c>
      <c r="W8" s="1008"/>
      <c r="X8" s="1008"/>
      <c r="Y8" s="1008"/>
      <c r="Z8" s="1008"/>
      <c r="AA8" s="1008"/>
      <c r="AB8" s="1008"/>
      <c r="AC8" s="1008"/>
      <c r="AD8" s="1008"/>
      <c r="AE8" s="1008"/>
      <c r="AF8" s="1008"/>
      <c r="AG8" s="1023"/>
      <c r="AH8" s="985" t="s">
        <v>365</v>
      </c>
    </row>
    <row r="9" spans="1:34" ht="112.5" customHeight="1">
      <c r="A9" s="938"/>
      <c r="B9" s="945"/>
      <c r="C9" s="950"/>
      <c r="D9" s="950"/>
      <c r="E9" s="950"/>
      <c r="F9" s="950"/>
      <c r="G9" s="950"/>
      <c r="H9" s="950"/>
      <c r="I9" s="950"/>
      <c r="J9" s="950"/>
      <c r="K9" s="957"/>
      <c r="L9" s="961"/>
      <c r="M9" s="961" t="s">
        <v>177</v>
      </c>
      <c r="N9" s="961" t="s">
        <v>178</v>
      </c>
      <c r="O9" s="971"/>
      <c r="P9" s="975"/>
      <c r="Q9" s="981"/>
      <c r="R9" s="985"/>
      <c r="S9" s="989"/>
      <c r="T9" s="995"/>
      <c r="U9" s="998"/>
      <c r="V9" s="1003"/>
      <c r="W9" s="1009"/>
      <c r="X9" s="1009"/>
      <c r="Y9" s="1009"/>
      <c r="Z9" s="1009"/>
      <c r="AA9" s="1009"/>
      <c r="AB9" s="1009"/>
      <c r="AC9" s="1009"/>
      <c r="AD9" s="1009"/>
      <c r="AE9" s="1009"/>
      <c r="AF9" s="1009"/>
      <c r="AG9" s="1024"/>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57</v>
      </c>
      <c r="W11" s="1011"/>
      <c r="X11" s="1013" t="s">
        <v>31</v>
      </c>
      <c r="Y11" s="1011"/>
      <c r="Z11" s="1015" t="s">
        <v>105</v>
      </c>
      <c r="AA11" s="1011"/>
      <c r="AB11" s="1013" t="s">
        <v>31</v>
      </c>
      <c r="AC11" s="1011"/>
      <c r="AD11" s="1013" t="s">
        <v>11</v>
      </c>
      <c r="AE11" s="1019" t="s">
        <v>68</v>
      </c>
      <c r="AF11" s="1021" t="str">
        <f t="shared" ref="AF11:AF74" si="0">IF(W11&gt;=1,(AA11*12+AC11)-(W11*12+Y11)+1,"")</f>
        <v/>
      </c>
      <c r="AG11" s="1013" t="s">
        <v>8</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57</v>
      </c>
      <c r="W12" s="1011"/>
      <c r="X12" s="1013" t="s">
        <v>31</v>
      </c>
      <c r="Y12" s="1011"/>
      <c r="Z12" s="1015" t="s">
        <v>105</v>
      </c>
      <c r="AA12" s="1011"/>
      <c r="AB12" s="1013" t="s">
        <v>31</v>
      </c>
      <c r="AC12" s="1011"/>
      <c r="AD12" s="1013" t="s">
        <v>11</v>
      </c>
      <c r="AE12" s="1019" t="s">
        <v>68</v>
      </c>
      <c r="AF12" s="1021" t="str">
        <f t="shared" si="0"/>
        <v/>
      </c>
      <c r="AG12" s="1013" t="s">
        <v>8</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57</v>
      </c>
      <c r="W13" s="1011"/>
      <c r="X13" s="1013" t="s">
        <v>31</v>
      </c>
      <c r="Y13" s="1011"/>
      <c r="Z13" s="1015" t="s">
        <v>105</v>
      </c>
      <c r="AA13" s="1011"/>
      <c r="AB13" s="1013" t="s">
        <v>31</v>
      </c>
      <c r="AC13" s="1011"/>
      <c r="AD13" s="1013" t="s">
        <v>11</v>
      </c>
      <c r="AE13" s="1019" t="s">
        <v>68</v>
      </c>
      <c r="AF13" s="1021" t="str">
        <f t="shared" si="0"/>
        <v/>
      </c>
      <c r="AG13" s="1013" t="s">
        <v>8</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57</v>
      </c>
      <c r="W14" s="1011"/>
      <c r="X14" s="1013" t="s">
        <v>31</v>
      </c>
      <c r="Y14" s="1011"/>
      <c r="Z14" s="1015" t="s">
        <v>105</v>
      </c>
      <c r="AA14" s="1011"/>
      <c r="AB14" s="1013" t="s">
        <v>31</v>
      </c>
      <c r="AC14" s="1011"/>
      <c r="AD14" s="1013" t="s">
        <v>11</v>
      </c>
      <c r="AE14" s="1019" t="s">
        <v>68</v>
      </c>
      <c r="AF14" s="1021" t="str">
        <f t="shared" si="0"/>
        <v/>
      </c>
      <c r="AG14" s="1013" t="s">
        <v>8</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57</v>
      </c>
      <c r="W15" s="1011"/>
      <c r="X15" s="1013" t="s">
        <v>31</v>
      </c>
      <c r="Y15" s="1011"/>
      <c r="Z15" s="1015" t="s">
        <v>105</v>
      </c>
      <c r="AA15" s="1011"/>
      <c r="AB15" s="1013" t="s">
        <v>31</v>
      </c>
      <c r="AC15" s="1011"/>
      <c r="AD15" s="1013" t="s">
        <v>11</v>
      </c>
      <c r="AE15" s="1019" t="s">
        <v>68</v>
      </c>
      <c r="AF15" s="1021" t="str">
        <f t="shared" si="0"/>
        <v/>
      </c>
      <c r="AG15" s="1013" t="s">
        <v>8</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171</v>
      </c>
      <c r="W16" s="1011"/>
      <c r="X16" s="1013" t="s">
        <v>31</v>
      </c>
      <c r="Y16" s="1011"/>
      <c r="Z16" s="1015" t="s">
        <v>164</v>
      </c>
      <c r="AA16" s="1011"/>
      <c r="AB16" s="1013" t="s">
        <v>31</v>
      </c>
      <c r="AC16" s="1011"/>
      <c r="AD16" s="1013" t="s">
        <v>39</v>
      </c>
      <c r="AE16" s="1019" t="s">
        <v>68</v>
      </c>
      <c r="AF16" s="1021" t="str">
        <f t="shared" si="0"/>
        <v/>
      </c>
      <c r="AG16" s="1013" t="s">
        <v>173</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171</v>
      </c>
      <c r="W17" s="1011"/>
      <c r="X17" s="1013" t="s">
        <v>31</v>
      </c>
      <c r="Y17" s="1011"/>
      <c r="Z17" s="1015" t="s">
        <v>164</v>
      </c>
      <c r="AA17" s="1011"/>
      <c r="AB17" s="1013" t="s">
        <v>31</v>
      </c>
      <c r="AC17" s="1011"/>
      <c r="AD17" s="1013" t="s">
        <v>39</v>
      </c>
      <c r="AE17" s="1019" t="s">
        <v>68</v>
      </c>
      <c r="AF17" s="1021" t="str">
        <f t="shared" si="0"/>
        <v/>
      </c>
      <c r="AG17" s="1013" t="s">
        <v>173</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171</v>
      </c>
      <c r="W18" s="1011"/>
      <c r="X18" s="1013" t="s">
        <v>31</v>
      </c>
      <c r="Y18" s="1011"/>
      <c r="Z18" s="1015" t="s">
        <v>164</v>
      </c>
      <c r="AA18" s="1011"/>
      <c r="AB18" s="1013" t="s">
        <v>31</v>
      </c>
      <c r="AC18" s="1011"/>
      <c r="AD18" s="1013" t="s">
        <v>39</v>
      </c>
      <c r="AE18" s="1019" t="s">
        <v>68</v>
      </c>
      <c r="AF18" s="1021" t="str">
        <f t="shared" si="0"/>
        <v/>
      </c>
      <c r="AG18" s="1013" t="s">
        <v>173</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171</v>
      </c>
      <c r="W19" s="1011"/>
      <c r="X19" s="1013" t="s">
        <v>31</v>
      </c>
      <c r="Y19" s="1011"/>
      <c r="Z19" s="1015" t="s">
        <v>164</v>
      </c>
      <c r="AA19" s="1011"/>
      <c r="AB19" s="1013" t="s">
        <v>31</v>
      </c>
      <c r="AC19" s="1011"/>
      <c r="AD19" s="1013" t="s">
        <v>39</v>
      </c>
      <c r="AE19" s="1019" t="s">
        <v>68</v>
      </c>
      <c r="AF19" s="1021" t="str">
        <f t="shared" si="0"/>
        <v/>
      </c>
      <c r="AG19" s="1013" t="s">
        <v>173</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171</v>
      </c>
      <c r="W20" s="1011"/>
      <c r="X20" s="1013" t="s">
        <v>31</v>
      </c>
      <c r="Y20" s="1011"/>
      <c r="Z20" s="1015" t="s">
        <v>164</v>
      </c>
      <c r="AA20" s="1011"/>
      <c r="AB20" s="1013" t="s">
        <v>31</v>
      </c>
      <c r="AC20" s="1011"/>
      <c r="AD20" s="1013" t="s">
        <v>39</v>
      </c>
      <c r="AE20" s="1019" t="s">
        <v>68</v>
      </c>
      <c r="AF20" s="1021" t="str">
        <f t="shared" si="0"/>
        <v/>
      </c>
      <c r="AG20" s="1013" t="s">
        <v>173</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171</v>
      </c>
      <c r="W21" s="1011"/>
      <c r="X21" s="1013" t="s">
        <v>31</v>
      </c>
      <c r="Y21" s="1011"/>
      <c r="Z21" s="1015" t="s">
        <v>164</v>
      </c>
      <c r="AA21" s="1011"/>
      <c r="AB21" s="1013" t="s">
        <v>31</v>
      </c>
      <c r="AC21" s="1011"/>
      <c r="AD21" s="1013" t="s">
        <v>39</v>
      </c>
      <c r="AE21" s="1019" t="s">
        <v>68</v>
      </c>
      <c r="AF21" s="1021" t="str">
        <f t="shared" si="0"/>
        <v/>
      </c>
      <c r="AG21" s="1013" t="s">
        <v>173</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171</v>
      </c>
      <c r="W22" s="1011"/>
      <c r="X22" s="1013" t="s">
        <v>31</v>
      </c>
      <c r="Y22" s="1011"/>
      <c r="Z22" s="1015" t="s">
        <v>164</v>
      </c>
      <c r="AA22" s="1011"/>
      <c r="AB22" s="1013" t="s">
        <v>31</v>
      </c>
      <c r="AC22" s="1011"/>
      <c r="AD22" s="1013" t="s">
        <v>39</v>
      </c>
      <c r="AE22" s="1019" t="s">
        <v>68</v>
      </c>
      <c r="AF22" s="1021" t="str">
        <f t="shared" si="0"/>
        <v/>
      </c>
      <c r="AG22" s="1013" t="s">
        <v>173</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171</v>
      </c>
      <c r="W23" s="1011"/>
      <c r="X23" s="1013" t="s">
        <v>31</v>
      </c>
      <c r="Y23" s="1011"/>
      <c r="Z23" s="1015" t="s">
        <v>164</v>
      </c>
      <c r="AA23" s="1011"/>
      <c r="AB23" s="1013" t="s">
        <v>31</v>
      </c>
      <c r="AC23" s="1011"/>
      <c r="AD23" s="1013" t="s">
        <v>39</v>
      </c>
      <c r="AE23" s="1019" t="s">
        <v>68</v>
      </c>
      <c r="AF23" s="1021" t="str">
        <f t="shared" si="0"/>
        <v/>
      </c>
      <c r="AG23" s="1013" t="s">
        <v>173</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171</v>
      </c>
      <c r="W24" s="1011"/>
      <c r="X24" s="1013" t="s">
        <v>31</v>
      </c>
      <c r="Y24" s="1011"/>
      <c r="Z24" s="1015" t="s">
        <v>164</v>
      </c>
      <c r="AA24" s="1011"/>
      <c r="AB24" s="1013" t="s">
        <v>31</v>
      </c>
      <c r="AC24" s="1011"/>
      <c r="AD24" s="1013" t="s">
        <v>39</v>
      </c>
      <c r="AE24" s="1019" t="s">
        <v>68</v>
      </c>
      <c r="AF24" s="1021" t="str">
        <f t="shared" si="0"/>
        <v/>
      </c>
      <c r="AG24" s="1013" t="s">
        <v>173</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171</v>
      </c>
      <c r="W25" s="1011"/>
      <c r="X25" s="1013" t="s">
        <v>31</v>
      </c>
      <c r="Y25" s="1011"/>
      <c r="Z25" s="1015" t="s">
        <v>164</v>
      </c>
      <c r="AA25" s="1011"/>
      <c r="AB25" s="1013" t="s">
        <v>31</v>
      </c>
      <c r="AC25" s="1011"/>
      <c r="AD25" s="1013" t="s">
        <v>39</v>
      </c>
      <c r="AE25" s="1019" t="s">
        <v>68</v>
      </c>
      <c r="AF25" s="1021" t="str">
        <f t="shared" si="0"/>
        <v/>
      </c>
      <c r="AG25" s="1013" t="s">
        <v>173</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171</v>
      </c>
      <c r="W26" s="1011"/>
      <c r="X26" s="1013" t="s">
        <v>31</v>
      </c>
      <c r="Y26" s="1011"/>
      <c r="Z26" s="1015" t="s">
        <v>164</v>
      </c>
      <c r="AA26" s="1011"/>
      <c r="AB26" s="1013" t="s">
        <v>31</v>
      </c>
      <c r="AC26" s="1011"/>
      <c r="AD26" s="1013" t="s">
        <v>39</v>
      </c>
      <c r="AE26" s="1019" t="s">
        <v>68</v>
      </c>
      <c r="AF26" s="1021" t="str">
        <f t="shared" si="0"/>
        <v/>
      </c>
      <c r="AG26" s="1013" t="s">
        <v>173</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171</v>
      </c>
      <c r="W27" s="1011"/>
      <c r="X27" s="1013" t="s">
        <v>31</v>
      </c>
      <c r="Y27" s="1011"/>
      <c r="Z27" s="1015" t="s">
        <v>164</v>
      </c>
      <c r="AA27" s="1011"/>
      <c r="AB27" s="1013" t="s">
        <v>31</v>
      </c>
      <c r="AC27" s="1011"/>
      <c r="AD27" s="1013" t="s">
        <v>39</v>
      </c>
      <c r="AE27" s="1019" t="s">
        <v>68</v>
      </c>
      <c r="AF27" s="1021" t="str">
        <f t="shared" si="0"/>
        <v/>
      </c>
      <c r="AG27" s="1013" t="s">
        <v>173</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171</v>
      </c>
      <c r="W28" s="1011"/>
      <c r="X28" s="1013" t="s">
        <v>31</v>
      </c>
      <c r="Y28" s="1011"/>
      <c r="Z28" s="1015" t="s">
        <v>164</v>
      </c>
      <c r="AA28" s="1011"/>
      <c r="AB28" s="1013" t="s">
        <v>31</v>
      </c>
      <c r="AC28" s="1011"/>
      <c r="AD28" s="1013" t="s">
        <v>39</v>
      </c>
      <c r="AE28" s="1019" t="s">
        <v>68</v>
      </c>
      <c r="AF28" s="1021" t="str">
        <f t="shared" si="0"/>
        <v/>
      </c>
      <c r="AG28" s="1013" t="s">
        <v>173</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171</v>
      </c>
      <c r="W29" s="1011"/>
      <c r="X29" s="1013" t="s">
        <v>31</v>
      </c>
      <c r="Y29" s="1011"/>
      <c r="Z29" s="1015" t="s">
        <v>164</v>
      </c>
      <c r="AA29" s="1011"/>
      <c r="AB29" s="1013" t="s">
        <v>31</v>
      </c>
      <c r="AC29" s="1011"/>
      <c r="AD29" s="1013" t="s">
        <v>39</v>
      </c>
      <c r="AE29" s="1019" t="s">
        <v>68</v>
      </c>
      <c r="AF29" s="1021" t="str">
        <f t="shared" si="0"/>
        <v/>
      </c>
      <c r="AG29" s="1013" t="s">
        <v>173</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171</v>
      </c>
      <c r="W30" s="1011"/>
      <c r="X30" s="1013" t="s">
        <v>31</v>
      </c>
      <c r="Y30" s="1011"/>
      <c r="Z30" s="1015" t="s">
        <v>164</v>
      </c>
      <c r="AA30" s="1011"/>
      <c r="AB30" s="1013" t="s">
        <v>31</v>
      </c>
      <c r="AC30" s="1011"/>
      <c r="AD30" s="1013" t="s">
        <v>39</v>
      </c>
      <c r="AE30" s="1019" t="s">
        <v>68</v>
      </c>
      <c r="AF30" s="1021" t="str">
        <f t="shared" si="0"/>
        <v/>
      </c>
      <c r="AG30" s="1013" t="s">
        <v>173</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171</v>
      </c>
      <c r="W31" s="1011"/>
      <c r="X31" s="1013" t="s">
        <v>31</v>
      </c>
      <c r="Y31" s="1011"/>
      <c r="Z31" s="1015" t="s">
        <v>164</v>
      </c>
      <c r="AA31" s="1011"/>
      <c r="AB31" s="1013" t="s">
        <v>31</v>
      </c>
      <c r="AC31" s="1011"/>
      <c r="AD31" s="1013" t="s">
        <v>39</v>
      </c>
      <c r="AE31" s="1019" t="s">
        <v>68</v>
      </c>
      <c r="AF31" s="1021" t="str">
        <f t="shared" si="0"/>
        <v/>
      </c>
      <c r="AG31" s="1013" t="s">
        <v>173</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171</v>
      </c>
      <c r="W32" s="1011"/>
      <c r="X32" s="1013" t="s">
        <v>31</v>
      </c>
      <c r="Y32" s="1011"/>
      <c r="Z32" s="1015" t="s">
        <v>164</v>
      </c>
      <c r="AA32" s="1011"/>
      <c r="AB32" s="1013" t="s">
        <v>31</v>
      </c>
      <c r="AC32" s="1011"/>
      <c r="AD32" s="1013" t="s">
        <v>39</v>
      </c>
      <c r="AE32" s="1019" t="s">
        <v>68</v>
      </c>
      <c r="AF32" s="1021" t="str">
        <f t="shared" si="0"/>
        <v/>
      </c>
      <c r="AG32" s="1013" t="s">
        <v>173</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171</v>
      </c>
      <c r="W33" s="1011"/>
      <c r="X33" s="1013" t="s">
        <v>31</v>
      </c>
      <c r="Y33" s="1011"/>
      <c r="Z33" s="1015" t="s">
        <v>164</v>
      </c>
      <c r="AA33" s="1011"/>
      <c r="AB33" s="1013" t="s">
        <v>31</v>
      </c>
      <c r="AC33" s="1011"/>
      <c r="AD33" s="1013" t="s">
        <v>39</v>
      </c>
      <c r="AE33" s="1019" t="s">
        <v>68</v>
      </c>
      <c r="AF33" s="1021" t="str">
        <f t="shared" si="0"/>
        <v/>
      </c>
      <c r="AG33" s="1013" t="s">
        <v>173</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171</v>
      </c>
      <c r="W34" s="1011"/>
      <c r="X34" s="1013" t="s">
        <v>31</v>
      </c>
      <c r="Y34" s="1011"/>
      <c r="Z34" s="1015" t="s">
        <v>164</v>
      </c>
      <c r="AA34" s="1011"/>
      <c r="AB34" s="1013" t="s">
        <v>31</v>
      </c>
      <c r="AC34" s="1011"/>
      <c r="AD34" s="1013" t="s">
        <v>39</v>
      </c>
      <c r="AE34" s="1019" t="s">
        <v>68</v>
      </c>
      <c r="AF34" s="1021" t="str">
        <f t="shared" si="0"/>
        <v/>
      </c>
      <c r="AG34" s="1013" t="s">
        <v>173</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171</v>
      </c>
      <c r="W35" s="1011"/>
      <c r="X35" s="1013" t="s">
        <v>31</v>
      </c>
      <c r="Y35" s="1011"/>
      <c r="Z35" s="1015" t="s">
        <v>164</v>
      </c>
      <c r="AA35" s="1011"/>
      <c r="AB35" s="1013" t="s">
        <v>31</v>
      </c>
      <c r="AC35" s="1011"/>
      <c r="AD35" s="1013" t="s">
        <v>39</v>
      </c>
      <c r="AE35" s="1019" t="s">
        <v>68</v>
      </c>
      <c r="AF35" s="1021" t="str">
        <f t="shared" si="0"/>
        <v/>
      </c>
      <c r="AG35" s="1013" t="s">
        <v>173</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171</v>
      </c>
      <c r="W36" s="1011"/>
      <c r="X36" s="1013" t="s">
        <v>31</v>
      </c>
      <c r="Y36" s="1011"/>
      <c r="Z36" s="1015" t="s">
        <v>164</v>
      </c>
      <c r="AA36" s="1011"/>
      <c r="AB36" s="1013" t="s">
        <v>31</v>
      </c>
      <c r="AC36" s="1011"/>
      <c r="AD36" s="1013" t="s">
        <v>39</v>
      </c>
      <c r="AE36" s="1019" t="s">
        <v>68</v>
      </c>
      <c r="AF36" s="1021" t="str">
        <f t="shared" si="0"/>
        <v/>
      </c>
      <c r="AG36" s="1013" t="s">
        <v>173</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171</v>
      </c>
      <c r="W37" s="1011"/>
      <c r="X37" s="1013" t="s">
        <v>31</v>
      </c>
      <c r="Y37" s="1011"/>
      <c r="Z37" s="1015" t="s">
        <v>164</v>
      </c>
      <c r="AA37" s="1011"/>
      <c r="AB37" s="1013" t="s">
        <v>31</v>
      </c>
      <c r="AC37" s="1011"/>
      <c r="AD37" s="1013" t="s">
        <v>39</v>
      </c>
      <c r="AE37" s="1019" t="s">
        <v>68</v>
      </c>
      <c r="AF37" s="1021" t="str">
        <f t="shared" si="0"/>
        <v/>
      </c>
      <c r="AG37" s="1013" t="s">
        <v>173</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171</v>
      </c>
      <c r="W38" s="1011"/>
      <c r="X38" s="1013" t="s">
        <v>31</v>
      </c>
      <c r="Y38" s="1011"/>
      <c r="Z38" s="1015" t="s">
        <v>164</v>
      </c>
      <c r="AA38" s="1011"/>
      <c r="AB38" s="1013" t="s">
        <v>31</v>
      </c>
      <c r="AC38" s="1011"/>
      <c r="AD38" s="1013" t="s">
        <v>39</v>
      </c>
      <c r="AE38" s="1019" t="s">
        <v>68</v>
      </c>
      <c r="AF38" s="1021" t="str">
        <f t="shared" si="0"/>
        <v/>
      </c>
      <c r="AG38" s="1013" t="s">
        <v>173</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171</v>
      </c>
      <c r="W39" s="1011"/>
      <c r="X39" s="1013" t="s">
        <v>31</v>
      </c>
      <c r="Y39" s="1011"/>
      <c r="Z39" s="1015" t="s">
        <v>164</v>
      </c>
      <c r="AA39" s="1011"/>
      <c r="AB39" s="1013" t="s">
        <v>31</v>
      </c>
      <c r="AC39" s="1011"/>
      <c r="AD39" s="1013" t="s">
        <v>39</v>
      </c>
      <c r="AE39" s="1019" t="s">
        <v>68</v>
      </c>
      <c r="AF39" s="1021" t="str">
        <f t="shared" si="0"/>
        <v/>
      </c>
      <c r="AG39" s="1013" t="s">
        <v>173</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171</v>
      </c>
      <c r="W40" s="1011"/>
      <c r="X40" s="1013" t="s">
        <v>31</v>
      </c>
      <c r="Y40" s="1011"/>
      <c r="Z40" s="1015" t="s">
        <v>164</v>
      </c>
      <c r="AA40" s="1011"/>
      <c r="AB40" s="1013" t="s">
        <v>31</v>
      </c>
      <c r="AC40" s="1011"/>
      <c r="AD40" s="1013" t="s">
        <v>39</v>
      </c>
      <c r="AE40" s="1019" t="s">
        <v>68</v>
      </c>
      <c r="AF40" s="1021" t="str">
        <f t="shared" si="0"/>
        <v/>
      </c>
      <c r="AG40" s="1013" t="s">
        <v>173</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171</v>
      </c>
      <c r="W41" s="1011"/>
      <c r="X41" s="1013" t="s">
        <v>31</v>
      </c>
      <c r="Y41" s="1011"/>
      <c r="Z41" s="1015" t="s">
        <v>164</v>
      </c>
      <c r="AA41" s="1011"/>
      <c r="AB41" s="1013" t="s">
        <v>31</v>
      </c>
      <c r="AC41" s="1011"/>
      <c r="AD41" s="1013" t="s">
        <v>39</v>
      </c>
      <c r="AE41" s="1019" t="s">
        <v>68</v>
      </c>
      <c r="AF41" s="1021" t="str">
        <f t="shared" si="0"/>
        <v/>
      </c>
      <c r="AG41" s="1013" t="s">
        <v>173</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171</v>
      </c>
      <c r="W42" s="1011"/>
      <c r="X42" s="1013" t="s">
        <v>31</v>
      </c>
      <c r="Y42" s="1011"/>
      <c r="Z42" s="1015" t="s">
        <v>164</v>
      </c>
      <c r="AA42" s="1011"/>
      <c r="AB42" s="1013" t="s">
        <v>31</v>
      </c>
      <c r="AC42" s="1011"/>
      <c r="AD42" s="1013" t="s">
        <v>39</v>
      </c>
      <c r="AE42" s="1019" t="s">
        <v>68</v>
      </c>
      <c r="AF42" s="1021" t="str">
        <f t="shared" si="0"/>
        <v/>
      </c>
      <c r="AG42" s="1013" t="s">
        <v>173</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171</v>
      </c>
      <c r="W43" s="1011"/>
      <c r="X43" s="1013" t="s">
        <v>31</v>
      </c>
      <c r="Y43" s="1011"/>
      <c r="Z43" s="1015" t="s">
        <v>164</v>
      </c>
      <c r="AA43" s="1011"/>
      <c r="AB43" s="1013" t="s">
        <v>31</v>
      </c>
      <c r="AC43" s="1011"/>
      <c r="AD43" s="1013" t="s">
        <v>39</v>
      </c>
      <c r="AE43" s="1019" t="s">
        <v>68</v>
      </c>
      <c r="AF43" s="1021" t="str">
        <f t="shared" si="0"/>
        <v/>
      </c>
      <c r="AG43" s="1013" t="s">
        <v>173</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171</v>
      </c>
      <c r="W44" s="1011"/>
      <c r="X44" s="1013" t="s">
        <v>31</v>
      </c>
      <c r="Y44" s="1011"/>
      <c r="Z44" s="1015" t="s">
        <v>164</v>
      </c>
      <c r="AA44" s="1011"/>
      <c r="AB44" s="1013" t="s">
        <v>31</v>
      </c>
      <c r="AC44" s="1011"/>
      <c r="AD44" s="1013" t="s">
        <v>39</v>
      </c>
      <c r="AE44" s="1019" t="s">
        <v>68</v>
      </c>
      <c r="AF44" s="1021" t="str">
        <f t="shared" si="0"/>
        <v/>
      </c>
      <c r="AG44" s="1013" t="s">
        <v>173</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171</v>
      </c>
      <c r="W45" s="1011"/>
      <c r="X45" s="1013" t="s">
        <v>31</v>
      </c>
      <c r="Y45" s="1011"/>
      <c r="Z45" s="1015" t="s">
        <v>164</v>
      </c>
      <c r="AA45" s="1011"/>
      <c r="AB45" s="1013" t="s">
        <v>31</v>
      </c>
      <c r="AC45" s="1011"/>
      <c r="AD45" s="1013" t="s">
        <v>39</v>
      </c>
      <c r="AE45" s="1019" t="s">
        <v>68</v>
      </c>
      <c r="AF45" s="1021" t="str">
        <f t="shared" si="0"/>
        <v/>
      </c>
      <c r="AG45" s="1013" t="s">
        <v>173</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171</v>
      </c>
      <c r="W46" s="1011"/>
      <c r="X46" s="1013" t="s">
        <v>31</v>
      </c>
      <c r="Y46" s="1011"/>
      <c r="Z46" s="1015" t="s">
        <v>164</v>
      </c>
      <c r="AA46" s="1011"/>
      <c r="AB46" s="1013" t="s">
        <v>31</v>
      </c>
      <c r="AC46" s="1011"/>
      <c r="AD46" s="1013" t="s">
        <v>39</v>
      </c>
      <c r="AE46" s="1019" t="s">
        <v>68</v>
      </c>
      <c r="AF46" s="1021" t="str">
        <f t="shared" si="0"/>
        <v/>
      </c>
      <c r="AG46" s="1013" t="s">
        <v>173</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171</v>
      </c>
      <c r="W47" s="1011"/>
      <c r="X47" s="1013" t="s">
        <v>31</v>
      </c>
      <c r="Y47" s="1011"/>
      <c r="Z47" s="1015" t="s">
        <v>164</v>
      </c>
      <c r="AA47" s="1011"/>
      <c r="AB47" s="1013" t="s">
        <v>31</v>
      </c>
      <c r="AC47" s="1011"/>
      <c r="AD47" s="1013" t="s">
        <v>39</v>
      </c>
      <c r="AE47" s="1019" t="s">
        <v>68</v>
      </c>
      <c r="AF47" s="1021" t="str">
        <f t="shared" si="0"/>
        <v/>
      </c>
      <c r="AG47" s="1013" t="s">
        <v>173</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171</v>
      </c>
      <c r="W48" s="1011"/>
      <c r="X48" s="1013" t="s">
        <v>31</v>
      </c>
      <c r="Y48" s="1011"/>
      <c r="Z48" s="1015" t="s">
        <v>164</v>
      </c>
      <c r="AA48" s="1011"/>
      <c r="AB48" s="1013" t="s">
        <v>31</v>
      </c>
      <c r="AC48" s="1011"/>
      <c r="AD48" s="1013" t="s">
        <v>39</v>
      </c>
      <c r="AE48" s="1019" t="s">
        <v>68</v>
      </c>
      <c r="AF48" s="1021" t="str">
        <f t="shared" si="0"/>
        <v/>
      </c>
      <c r="AG48" s="1013" t="s">
        <v>173</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171</v>
      </c>
      <c r="W49" s="1011"/>
      <c r="X49" s="1013" t="s">
        <v>31</v>
      </c>
      <c r="Y49" s="1011"/>
      <c r="Z49" s="1015" t="s">
        <v>164</v>
      </c>
      <c r="AA49" s="1011"/>
      <c r="AB49" s="1013" t="s">
        <v>31</v>
      </c>
      <c r="AC49" s="1011"/>
      <c r="AD49" s="1013" t="s">
        <v>39</v>
      </c>
      <c r="AE49" s="1019" t="s">
        <v>68</v>
      </c>
      <c r="AF49" s="1021" t="str">
        <f t="shared" si="0"/>
        <v/>
      </c>
      <c r="AG49" s="1013" t="s">
        <v>173</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171</v>
      </c>
      <c r="W50" s="1011"/>
      <c r="X50" s="1013" t="s">
        <v>31</v>
      </c>
      <c r="Y50" s="1011"/>
      <c r="Z50" s="1015" t="s">
        <v>164</v>
      </c>
      <c r="AA50" s="1011"/>
      <c r="AB50" s="1013" t="s">
        <v>31</v>
      </c>
      <c r="AC50" s="1011"/>
      <c r="AD50" s="1013" t="s">
        <v>39</v>
      </c>
      <c r="AE50" s="1019" t="s">
        <v>68</v>
      </c>
      <c r="AF50" s="1021" t="str">
        <f t="shared" si="0"/>
        <v/>
      </c>
      <c r="AG50" s="1025" t="s">
        <v>173</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171</v>
      </c>
      <c r="W51" s="1011"/>
      <c r="X51" s="1013" t="s">
        <v>31</v>
      </c>
      <c r="Y51" s="1011"/>
      <c r="Z51" s="1015" t="s">
        <v>164</v>
      </c>
      <c r="AA51" s="1011"/>
      <c r="AB51" s="1013" t="s">
        <v>31</v>
      </c>
      <c r="AC51" s="1011"/>
      <c r="AD51" s="1013" t="s">
        <v>39</v>
      </c>
      <c r="AE51" s="1019" t="s">
        <v>68</v>
      </c>
      <c r="AF51" s="1021" t="str">
        <f t="shared" si="0"/>
        <v/>
      </c>
      <c r="AG51" s="1025" t="s">
        <v>173</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171</v>
      </c>
      <c r="W52" s="1011"/>
      <c r="X52" s="1013" t="s">
        <v>31</v>
      </c>
      <c r="Y52" s="1011"/>
      <c r="Z52" s="1015" t="s">
        <v>164</v>
      </c>
      <c r="AA52" s="1011"/>
      <c r="AB52" s="1013" t="s">
        <v>31</v>
      </c>
      <c r="AC52" s="1011"/>
      <c r="AD52" s="1013" t="s">
        <v>39</v>
      </c>
      <c r="AE52" s="1019" t="s">
        <v>68</v>
      </c>
      <c r="AF52" s="1021" t="str">
        <f t="shared" si="0"/>
        <v/>
      </c>
      <c r="AG52" s="1025" t="s">
        <v>173</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171</v>
      </c>
      <c r="W53" s="1011"/>
      <c r="X53" s="1013" t="s">
        <v>31</v>
      </c>
      <c r="Y53" s="1011"/>
      <c r="Z53" s="1015" t="s">
        <v>164</v>
      </c>
      <c r="AA53" s="1011"/>
      <c r="AB53" s="1013" t="s">
        <v>31</v>
      </c>
      <c r="AC53" s="1011"/>
      <c r="AD53" s="1013" t="s">
        <v>39</v>
      </c>
      <c r="AE53" s="1019" t="s">
        <v>68</v>
      </c>
      <c r="AF53" s="1021" t="str">
        <f t="shared" si="0"/>
        <v/>
      </c>
      <c r="AG53" s="1025" t="s">
        <v>173</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171</v>
      </c>
      <c r="W54" s="1011"/>
      <c r="X54" s="1013" t="s">
        <v>31</v>
      </c>
      <c r="Y54" s="1011"/>
      <c r="Z54" s="1015" t="s">
        <v>164</v>
      </c>
      <c r="AA54" s="1011"/>
      <c r="AB54" s="1013" t="s">
        <v>31</v>
      </c>
      <c r="AC54" s="1011"/>
      <c r="AD54" s="1013" t="s">
        <v>39</v>
      </c>
      <c r="AE54" s="1019" t="s">
        <v>68</v>
      </c>
      <c r="AF54" s="1021" t="str">
        <f t="shared" si="0"/>
        <v/>
      </c>
      <c r="AG54" s="1025" t="s">
        <v>173</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171</v>
      </c>
      <c r="W55" s="1011"/>
      <c r="X55" s="1013" t="s">
        <v>31</v>
      </c>
      <c r="Y55" s="1011"/>
      <c r="Z55" s="1015" t="s">
        <v>164</v>
      </c>
      <c r="AA55" s="1011"/>
      <c r="AB55" s="1013" t="s">
        <v>31</v>
      </c>
      <c r="AC55" s="1011"/>
      <c r="AD55" s="1013" t="s">
        <v>39</v>
      </c>
      <c r="AE55" s="1019" t="s">
        <v>68</v>
      </c>
      <c r="AF55" s="1021" t="str">
        <f t="shared" si="0"/>
        <v/>
      </c>
      <c r="AG55" s="1025" t="s">
        <v>173</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171</v>
      </c>
      <c r="W56" s="1011"/>
      <c r="X56" s="1013" t="s">
        <v>31</v>
      </c>
      <c r="Y56" s="1011"/>
      <c r="Z56" s="1015" t="s">
        <v>164</v>
      </c>
      <c r="AA56" s="1011"/>
      <c r="AB56" s="1013" t="s">
        <v>31</v>
      </c>
      <c r="AC56" s="1011"/>
      <c r="AD56" s="1013" t="s">
        <v>39</v>
      </c>
      <c r="AE56" s="1019" t="s">
        <v>68</v>
      </c>
      <c r="AF56" s="1021" t="str">
        <f t="shared" si="0"/>
        <v/>
      </c>
      <c r="AG56" s="1025" t="s">
        <v>173</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171</v>
      </c>
      <c r="W57" s="1011"/>
      <c r="X57" s="1013" t="s">
        <v>31</v>
      </c>
      <c r="Y57" s="1011"/>
      <c r="Z57" s="1015" t="s">
        <v>164</v>
      </c>
      <c r="AA57" s="1011"/>
      <c r="AB57" s="1013" t="s">
        <v>31</v>
      </c>
      <c r="AC57" s="1011"/>
      <c r="AD57" s="1013" t="s">
        <v>39</v>
      </c>
      <c r="AE57" s="1019" t="s">
        <v>68</v>
      </c>
      <c r="AF57" s="1021" t="str">
        <f t="shared" si="0"/>
        <v/>
      </c>
      <c r="AG57" s="1025" t="s">
        <v>173</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171</v>
      </c>
      <c r="W58" s="1011"/>
      <c r="X58" s="1013" t="s">
        <v>31</v>
      </c>
      <c r="Y58" s="1011"/>
      <c r="Z58" s="1015" t="s">
        <v>164</v>
      </c>
      <c r="AA58" s="1011"/>
      <c r="AB58" s="1013" t="s">
        <v>31</v>
      </c>
      <c r="AC58" s="1011"/>
      <c r="AD58" s="1013" t="s">
        <v>39</v>
      </c>
      <c r="AE58" s="1019" t="s">
        <v>68</v>
      </c>
      <c r="AF58" s="1021" t="str">
        <f t="shared" si="0"/>
        <v/>
      </c>
      <c r="AG58" s="1025" t="s">
        <v>173</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171</v>
      </c>
      <c r="W59" s="1011"/>
      <c r="X59" s="1013" t="s">
        <v>31</v>
      </c>
      <c r="Y59" s="1011"/>
      <c r="Z59" s="1015" t="s">
        <v>164</v>
      </c>
      <c r="AA59" s="1011"/>
      <c r="AB59" s="1013" t="s">
        <v>31</v>
      </c>
      <c r="AC59" s="1011"/>
      <c r="AD59" s="1013" t="s">
        <v>39</v>
      </c>
      <c r="AE59" s="1019" t="s">
        <v>68</v>
      </c>
      <c r="AF59" s="1021" t="str">
        <f t="shared" si="0"/>
        <v/>
      </c>
      <c r="AG59" s="1025" t="s">
        <v>173</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171</v>
      </c>
      <c r="W60" s="1011"/>
      <c r="X60" s="1013" t="s">
        <v>31</v>
      </c>
      <c r="Y60" s="1011"/>
      <c r="Z60" s="1015" t="s">
        <v>164</v>
      </c>
      <c r="AA60" s="1011"/>
      <c r="AB60" s="1013" t="s">
        <v>31</v>
      </c>
      <c r="AC60" s="1011"/>
      <c r="AD60" s="1013" t="s">
        <v>39</v>
      </c>
      <c r="AE60" s="1019" t="s">
        <v>68</v>
      </c>
      <c r="AF60" s="1021" t="str">
        <f t="shared" si="0"/>
        <v/>
      </c>
      <c r="AG60" s="1025" t="s">
        <v>173</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171</v>
      </c>
      <c r="W61" s="1011"/>
      <c r="X61" s="1013" t="s">
        <v>31</v>
      </c>
      <c r="Y61" s="1011"/>
      <c r="Z61" s="1015" t="s">
        <v>164</v>
      </c>
      <c r="AA61" s="1011"/>
      <c r="AB61" s="1013" t="s">
        <v>31</v>
      </c>
      <c r="AC61" s="1011"/>
      <c r="AD61" s="1013" t="s">
        <v>39</v>
      </c>
      <c r="AE61" s="1019" t="s">
        <v>68</v>
      </c>
      <c r="AF61" s="1021" t="str">
        <f t="shared" si="0"/>
        <v/>
      </c>
      <c r="AG61" s="1025" t="s">
        <v>173</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171</v>
      </c>
      <c r="W62" s="1011"/>
      <c r="X62" s="1013" t="s">
        <v>31</v>
      </c>
      <c r="Y62" s="1011"/>
      <c r="Z62" s="1015" t="s">
        <v>164</v>
      </c>
      <c r="AA62" s="1011"/>
      <c r="AB62" s="1013" t="s">
        <v>31</v>
      </c>
      <c r="AC62" s="1011"/>
      <c r="AD62" s="1013" t="s">
        <v>39</v>
      </c>
      <c r="AE62" s="1019" t="s">
        <v>68</v>
      </c>
      <c r="AF62" s="1021" t="str">
        <f t="shared" si="0"/>
        <v/>
      </c>
      <c r="AG62" s="1025" t="s">
        <v>173</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171</v>
      </c>
      <c r="W63" s="1011"/>
      <c r="X63" s="1013" t="s">
        <v>31</v>
      </c>
      <c r="Y63" s="1011"/>
      <c r="Z63" s="1015" t="s">
        <v>164</v>
      </c>
      <c r="AA63" s="1011"/>
      <c r="AB63" s="1013" t="s">
        <v>31</v>
      </c>
      <c r="AC63" s="1011"/>
      <c r="AD63" s="1013" t="s">
        <v>39</v>
      </c>
      <c r="AE63" s="1019" t="s">
        <v>68</v>
      </c>
      <c r="AF63" s="1021" t="str">
        <f t="shared" si="0"/>
        <v/>
      </c>
      <c r="AG63" s="1025" t="s">
        <v>173</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171</v>
      </c>
      <c r="W64" s="1011"/>
      <c r="X64" s="1013" t="s">
        <v>31</v>
      </c>
      <c r="Y64" s="1011"/>
      <c r="Z64" s="1015" t="s">
        <v>164</v>
      </c>
      <c r="AA64" s="1011"/>
      <c r="AB64" s="1013" t="s">
        <v>31</v>
      </c>
      <c r="AC64" s="1011"/>
      <c r="AD64" s="1013" t="s">
        <v>39</v>
      </c>
      <c r="AE64" s="1019" t="s">
        <v>68</v>
      </c>
      <c r="AF64" s="1021" t="str">
        <f t="shared" si="0"/>
        <v/>
      </c>
      <c r="AG64" s="1025" t="s">
        <v>173</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171</v>
      </c>
      <c r="W65" s="1011"/>
      <c r="X65" s="1013" t="s">
        <v>31</v>
      </c>
      <c r="Y65" s="1011"/>
      <c r="Z65" s="1015" t="s">
        <v>164</v>
      </c>
      <c r="AA65" s="1011"/>
      <c r="AB65" s="1013" t="s">
        <v>31</v>
      </c>
      <c r="AC65" s="1011"/>
      <c r="AD65" s="1013" t="s">
        <v>39</v>
      </c>
      <c r="AE65" s="1019" t="s">
        <v>68</v>
      </c>
      <c r="AF65" s="1021" t="str">
        <f t="shared" si="0"/>
        <v/>
      </c>
      <c r="AG65" s="1025" t="s">
        <v>173</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171</v>
      </c>
      <c r="W66" s="1011"/>
      <c r="X66" s="1013" t="s">
        <v>31</v>
      </c>
      <c r="Y66" s="1011"/>
      <c r="Z66" s="1015" t="s">
        <v>164</v>
      </c>
      <c r="AA66" s="1011"/>
      <c r="AB66" s="1013" t="s">
        <v>31</v>
      </c>
      <c r="AC66" s="1011"/>
      <c r="AD66" s="1013" t="s">
        <v>39</v>
      </c>
      <c r="AE66" s="1019" t="s">
        <v>68</v>
      </c>
      <c r="AF66" s="1021" t="str">
        <f t="shared" si="0"/>
        <v/>
      </c>
      <c r="AG66" s="1025" t="s">
        <v>173</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171</v>
      </c>
      <c r="W67" s="1011"/>
      <c r="X67" s="1013" t="s">
        <v>31</v>
      </c>
      <c r="Y67" s="1011"/>
      <c r="Z67" s="1015" t="s">
        <v>164</v>
      </c>
      <c r="AA67" s="1011"/>
      <c r="AB67" s="1013" t="s">
        <v>31</v>
      </c>
      <c r="AC67" s="1011"/>
      <c r="AD67" s="1013" t="s">
        <v>39</v>
      </c>
      <c r="AE67" s="1019" t="s">
        <v>68</v>
      </c>
      <c r="AF67" s="1021" t="str">
        <f t="shared" si="0"/>
        <v/>
      </c>
      <c r="AG67" s="1025" t="s">
        <v>173</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171</v>
      </c>
      <c r="W68" s="1011"/>
      <c r="X68" s="1013" t="s">
        <v>31</v>
      </c>
      <c r="Y68" s="1011"/>
      <c r="Z68" s="1015" t="s">
        <v>164</v>
      </c>
      <c r="AA68" s="1011"/>
      <c r="AB68" s="1013" t="s">
        <v>31</v>
      </c>
      <c r="AC68" s="1011"/>
      <c r="AD68" s="1013" t="s">
        <v>39</v>
      </c>
      <c r="AE68" s="1019" t="s">
        <v>68</v>
      </c>
      <c r="AF68" s="1021" t="str">
        <f t="shared" si="0"/>
        <v/>
      </c>
      <c r="AG68" s="1025" t="s">
        <v>173</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171</v>
      </c>
      <c r="W69" s="1011"/>
      <c r="X69" s="1013" t="s">
        <v>31</v>
      </c>
      <c r="Y69" s="1011"/>
      <c r="Z69" s="1015" t="s">
        <v>164</v>
      </c>
      <c r="AA69" s="1011"/>
      <c r="AB69" s="1013" t="s">
        <v>31</v>
      </c>
      <c r="AC69" s="1011"/>
      <c r="AD69" s="1013" t="s">
        <v>39</v>
      </c>
      <c r="AE69" s="1019" t="s">
        <v>68</v>
      </c>
      <c r="AF69" s="1021" t="str">
        <f t="shared" si="0"/>
        <v/>
      </c>
      <c r="AG69" s="1025" t="s">
        <v>173</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171</v>
      </c>
      <c r="W70" s="1011"/>
      <c r="X70" s="1013" t="s">
        <v>31</v>
      </c>
      <c r="Y70" s="1011"/>
      <c r="Z70" s="1015" t="s">
        <v>164</v>
      </c>
      <c r="AA70" s="1011"/>
      <c r="AB70" s="1013" t="s">
        <v>31</v>
      </c>
      <c r="AC70" s="1011"/>
      <c r="AD70" s="1013" t="s">
        <v>39</v>
      </c>
      <c r="AE70" s="1019" t="s">
        <v>68</v>
      </c>
      <c r="AF70" s="1021" t="str">
        <f t="shared" si="0"/>
        <v/>
      </c>
      <c r="AG70" s="1025" t="s">
        <v>173</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171</v>
      </c>
      <c r="W71" s="1011"/>
      <c r="X71" s="1013" t="s">
        <v>31</v>
      </c>
      <c r="Y71" s="1011"/>
      <c r="Z71" s="1015" t="s">
        <v>164</v>
      </c>
      <c r="AA71" s="1011"/>
      <c r="AB71" s="1013" t="s">
        <v>31</v>
      </c>
      <c r="AC71" s="1011"/>
      <c r="AD71" s="1013" t="s">
        <v>39</v>
      </c>
      <c r="AE71" s="1019" t="s">
        <v>68</v>
      </c>
      <c r="AF71" s="1021" t="str">
        <f t="shared" si="0"/>
        <v/>
      </c>
      <c r="AG71" s="1025" t="s">
        <v>173</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171</v>
      </c>
      <c r="W72" s="1011"/>
      <c r="X72" s="1013" t="s">
        <v>31</v>
      </c>
      <c r="Y72" s="1011"/>
      <c r="Z72" s="1015" t="s">
        <v>164</v>
      </c>
      <c r="AA72" s="1011"/>
      <c r="AB72" s="1013" t="s">
        <v>31</v>
      </c>
      <c r="AC72" s="1011"/>
      <c r="AD72" s="1013" t="s">
        <v>39</v>
      </c>
      <c r="AE72" s="1019" t="s">
        <v>68</v>
      </c>
      <c r="AF72" s="1021" t="str">
        <f t="shared" si="0"/>
        <v/>
      </c>
      <c r="AG72" s="1025" t="s">
        <v>173</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171</v>
      </c>
      <c r="W73" s="1011"/>
      <c r="X73" s="1013" t="s">
        <v>31</v>
      </c>
      <c r="Y73" s="1011"/>
      <c r="Z73" s="1015" t="s">
        <v>164</v>
      </c>
      <c r="AA73" s="1011"/>
      <c r="AB73" s="1013" t="s">
        <v>31</v>
      </c>
      <c r="AC73" s="1011"/>
      <c r="AD73" s="1013" t="s">
        <v>39</v>
      </c>
      <c r="AE73" s="1019" t="s">
        <v>68</v>
      </c>
      <c r="AF73" s="1021" t="str">
        <f t="shared" si="0"/>
        <v/>
      </c>
      <c r="AG73" s="1025" t="s">
        <v>173</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171</v>
      </c>
      <c r="W74" s="1011"/>
      <c r="X74" s="1013" t="s">
        <v>31</v>
      </c>
      <c r="Y74" s="1011"/>
      <c r="Z74" s="1015" t="s">
        <v>164</v>
      </c>
      <c r="AA74" s="1011"/>
      <c r="AB74" s="1013" t="s">
        <v>31</v>
      </c>
      <c r="AC74" s="1011"/>
      <c r="AD74" s="1013" t="s">
        <v>39</v>
      </c>
      <c r="AE74" s="1019" t="s">
        <v>68</v>
      </c>
      <c r="AF74" s="1021" t="str">
        <f t="shared" si="0"/>
        <v/>
      </c>
      <c r="AG74" s="1025" t="s">
        <v>173</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171</v>
      </c>
      <c r="W75" s="1011"/>
      <c r="X75" s="1013" t="s">
        <v>31</v>
      </c>
      <c r="Y75" s="1011"/>
      <c r="Z75" s="1015" t="s">
        <v>164</v>
      </c>
      <c r="AA75" s="1011"/>
      <c r="AB75" s="1013" t="s">
        <v>31</v>
      </c>
      <c r="AC75" s="1011"/>
      <c r="AD75" s="1013" t="s">
        <v>39</v>
      </c>
      <c r="AE75" s="1019" t="s">
        <v>68</v>
      </c>
      <c r="AF75" s="1021" t="str">
        <f t="shared" ref="AF75:AF110" si="3">IF(W75&gt;=1,(AA75*12+AC75)-(W75*12+Y75)+1,"")</f>
        <v/>
      </c>
      <c r="AG75" s="1025" t="s">
        <v>173</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171</v>
      </c>
      <c r="W76" s="1011"/>
      <c r="X76" s="1013" t="s">
        <v>31</v>
      </c>
      <c r="Y76" s="1011"/>
      <c r="Z76" s="1015" t="s">
        <v>164</v>
      </c>
      <c r="AA76" s="1011"/>
      <c r="AB76" s="1013" t="s">
        <v>31</v>
      </c>
      <c r="AC76" s="1011"/>
      <c r="AD76" s="1013" t="s">
        <v>39</v>
      </c>
      <c r="AE76" s="1019" t="s">
        <v>68</v>
      </c>
      <c r="AF76" s="1021" t="str">
        <f t="shared" si="3"/>
        <v/>
      </c>
      <c r="AG76" s="1025" t="s">
        <v>173</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171</v>
      </c>
      <c r="W77" s="1011"/>
      <c r="X77" s="1013" t="s">
        <v>31</v>
      </c>
      <c r="Y77" s="1011"/>
      <c r="Z77" s="1015" t="s">
        <v>164</v>
      </c>
      <c r="AA77" s="1011"/>
      <c r="AB77" s="1013" t="s">
        <v>31</v>
      </c>
      <c r="AC77" s="1011"/>
      <c r="AD77" s="1013" t="s">
        <v>39</v>
      </c>
      <c r="AE77" s="1019" t="s">
        <v>68</v>
      </c>
      <c r="AF77" s="1021" t="str">
        <f t="shared" si="3"/>
        <v/>
      </c>
      <c r="AG77" s="1025" t="s">
        <v>173</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171</v>
      </c>
      <c r="W78" s="1011"/>
      <c r="X78" s="1013" t="s">
        <v>31</v>
      </c>
      <c r="Y78" s="1011"/>
      <c r="Z78" s="1015" t="s">
        <v>164</v>
      </c>
      <c r="AA78" s="1011"/>
      <c r="AB78" s="1013" t="s">
        <v>31</v>
      </c>
      <c r="AC78" s="1011"/>
      <c r="AD78" s="1013" t="s">
        <v>39</v>
      </c>
      <c r="AE78" s="1019" t="s">
        <v>68</v>
      </c>
      <c r="AF78" s="1021" t="str">
        <f t="shared" si="3"/>
        <v/>
      </c>
      <c r="AG78" s="1025" t="s">
        <v>173</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171</v>
      </c>
      <c r="W79" s="1011"/>
      <c r="X79" s="1013" t="s">
        <v>31</v>
      </c>
      <c r="Y79" s="1011"/>
      <c r="Z79" s="1015" t="s">
        <v>164</v>
      </c>
      <c r="AA79" s="1011"/>
      <c r="AB79" s="1013" t="s">
        <v>31</v>
      </c>
      <c r="AC79" s="1011"/>
      <c r="AD79" s="1013" t="s">
        <v>39</v>
      </c>
      <c r="AE79" s="1019" t="s">
        <v>68</v>
      </c>
      <c r="AF79" s="1021" t="str">
        <f t="shared" si="3"/>
        <v/>
      </c>
      <c r="AG79" s="1025" t="s">
        <v>173</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171</v>
      </c>
      <c r="W80" s="1011"/>
      <c r="X80" s="1013" t="s">
        <v>31</v>
      </c>
      <c r="Y80" s="1011"/>
      <c r="Z80" s="1015" t="s">
        <v>164</v>
      </c>
      <c r="AA80" s="1011"/>
      <c r="AB80" s="1013" t="s">
        <v>31</v>
      </c>
      <c r="AC80" s="1011"/>
      <c r="AD80" s="1013" t="s">
        <v>39</v>
      </c>
      <c r="AE80" s="1019" t="s">
        <v>68</v>
      </c>
      <c r="AF80" s="1021" t="str">
        <f t="shared" si="3"/>
        <v/>
      </c>
      <c r="AG80" s="1025" t="s">
        <v>173</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171</v>
      </c>
      <c r="W81" s="1011"/>
      <c r="X81" s="1013" t="s">
        <v>31</v>
      </c>
      <c r="Y81" s="1011"/>
      <c r="Z81" s="1015" t="s">
        <v>164</v>
      </c>
      <c r="AA81" s="1011"/>
      <c r="AB81" s="1013" t="s">
        <v>31</v>
      </c>
      <c r="AC81" s="1011"/>
      <c r="AD81" s="1013" t="s">
        <v>39</v>
      </c>
      <c r="AE81" s="1019" t="s">
        <v>68</v>
      </c>
      <c r="AF81" s="1021" t="str">
        <f t="shared" si="3"/>
        <v/>
      </c>
      <c r="AG81" s="1025" t="s">
        <v>173</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171</v>
      </c>
      <c r="W82" s="1011"/>
      <c r="X82" s="1013" t="s">
        <v>31</v>
      </c>
      <c r="Y82" s="1011"/>
      <c r="Z82" s="1015" t="s">
        <v>164</v>
      </c>
      <c r="AA82" s="1011"/>
      <c r="AB82" s="1013" t="s">
        <v>31</v>
      </c>
      <c r="AC82" s="1011"/>
      <c r="AD82" s="1013" t="s">
        <v>39</v>
      </c>
      <c r="AE82" s="1019" t="s">
        <v>68</v>
      </c>
      <c r="AF82" s="1021" t="str">
        <f t="shared" si="3"/>
        <v/>
      </c>
      <c r="AG82" s="1025" t="s">
        <v>173</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171</v>
      </c>
      <c r="W83" s="1011"/>
      <c r="X83" s="1013" t="s">
        <v>31</v>
      </c>
      <c r="Y83" s="1011"/>
      <c r="Z83" s="1015" t="s">
        <v>164</v>
      </c>
      <c r="AA83" s="1011"/>
      <c r="AB83" s="1013" t="s">
        <v>31</v>
      </c>
      <c r="AC83" s="1011"/>
      <c r="AD83" s="1013" t="s">
        <v>39</v>
      </c>
      <c r="AE83" s="1019" t="s">
        <v>68</v>
      </c>
      <c r="AF83" s="1021" t="str">
        <f t="shared" si="3"/>
        <v/>
      </c>
      <c r="AG83" s="1025" t="s">
        <v>173</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171</v>
      </c>
      <c r="W84" s="1011"/>
      <c r="X84" s="1013" t="s">
        <v>31</v>
      </c>
      <c r="Y84" s="1011"/>
      <c r="Z84" s="1015" t="s">
        <v>164</v>
      </c>
      <c r="AA84" s="1011"/>
      <c r="AB84" s="1013" t="s">
        <v>31</v>
      </c>
      <c r="AC84" s="1011"/>
      <c r="AD84" s="1013" t="s">
        <v>39</v>
      </c>
      <c r="AE84" s="1019" t="s">
        <v>68</v>
      </c>
      <c r="AF84" s="1021" t="str">
        <f t="shared" si="3"/>
        <v/>
      </c>
      <c r="AG84" s="1025" t="s">
        <v>173</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171</v>
      </c>
      <c r="W85" s="1011"/>
      <c r="X85" s="1013" t="s">
        <v>31</v>
      </c>
      <c r="Y85" s="1011"/>
      <c r="Z85" s="1015" t="s">
        <v>164</v>
      </c>
      <c r="AA85" s="1011"/>
      <c r="AB85" s="1013" t="s">
        <v>31</v>
      </c>
      <c r="AC85" s="1011"/>
      <c r="AD85" s="1013" t="s">
        <v>39</v>
      </c>
      <c r="AE85" s="1019" t="s">
        <v>68</v>
      </c>
      <c r="AF85" s="1021" t="str">
        <f t="shared" si="3"/>
        <v/>
      </c>
      <c r="AG85" s="1025" t="s">
        <v>173</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171</v>
      </c>
      <c r="W86" s="1011"/>
      <c r="X86" s="1013" t="s">
        <v>31</v>
      </c>
      <c r="Y86" s="1011"/>
      <c r="Z86" s="1015" t="s">
        <v>164</v>
      </c>
      <c r="AA86" s="1011"/>
      <c r="AB86" s="1013" t="s">
        <v>31</v>
      </c>
      <c r="AC86" s="1011"/>
      <c r="AD86" s="1013" t="s">
        <v>39</v>
      </c>
      <c r="AE86" s="1019" t="s">
        <v>68</v>
      </c>
      <c r="AF86" s="1021" t="str">
        <f t="shared" si="3"/>
        <v/>
      </c>
      <c r="AG86" s="1025" t="s">
        <v>173</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171</v>
      </c>
      <c r="W87" s="1011"/>
      <c r="X87" s="1013" t="s">
        <v>31</v>
      </c>
      <c r="Y87" s="1011"/>
      <c r="Z87" s="1015" t="s">
        <v>164</v>
      </c>
      <c r="AA87" s="1011"/>
      <c r="AB87" s="1013" t="s">
        <v>31</v>
      </c>
      <c r="AC87" s="1011"/>
      <c r="AD87" s="1013" t="s">
        <v>39</v>
      </c>
      <c r="AE87" s="1019" t="s">
        <v>68</v>
      </c>
      <c r="AF87" s="1021" t="str">
        <f t="shared" si="3"/>
        <v/>
      </c>
      <c r="AG87" s="1025" t="s">
        <v>173</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171</v>
      </c>
      <c r="W88" s="1011"/>
      <c r="X88" s="1013" t="s">
        <v>31</v>
      </c>
      <c r="Y88" s="1011"/>
      <c r="Z88" s="1015" t="s">
        <v>164</v>
      </c>
      <c r="AA88" s="1011"/>
      <c r="AB88" s="1013" t="s">
        <v>31</v>
      </c>
      <c r="AC88" s="1011"/>
      <c r="AD88" s="1013" t="s">
        <v>39</v>
      </c>
      <c r="AE88" s="1019" t="s">
        <v>68</v>
      </c>
      <c r="AF88" s="1021" t="str">
        <f t="shared" si="3"/>
        <v/>
      </c>
      <c r="AG88" s="1025" t="s">
        <v>173</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171</v>
      </c>
      <c r="W89" s="1011"/>
      <c r="X89" s="1013" t="s">
        <v>31</v>
      </c>
      <c r="Y89" s="1011"/>
      <c r="Z89" s="1015" t="s">
        <v>164</v>
      </c>
      <c r="AA89" s="1011"/>
      <c r="AB89" s="1013" t="s">
        <v>31</v>
      </c>
      <c r="AC89" s="1011"/>
      <c r="AD89" s="1013" t="s">
        <v>39</v>
      </c>
      <c r="AE89" s="1019" t="s">
        <v>68</v>
      </c>
      <c r="AF89" s="1021" t="str">
        <f t="shared" si="3"/>
        <v/>
      </c>
      <c r="AG89" s="1025" t="s">
        <v>173</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171</v>
      </c>
      <c r="W90" s="1011"/>
      <c r="X90" s="1013" t="s">
        <v>31</v>
      </c>
      <c r="Y90" s="1011"/>
      <c r="Z90" s="1015" t="s">
        <v>164</v>
      </c>
      <c r="AA90" s="1011"/>
      <c r="AB90" s="1013" t="s">
        <v>31</v>
      </c>
      <c r="AC90" s="1011"/>
      <c r="AD90" s="1013" t="s">
        <v>39</v>
      </c>
      <c r="AE90" s="1019" t="s">
        <v>68</v>
      </c>
      <c r="AF90" s="1021" t="str">
        <f t="shared" si="3"/>
        <v/>
      </c>
      <c r="AG90" s="1025" t="s">
        <v>173</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171</v>
      </c>
      <c r="W91" s="1011"/>
      <c r="X91" s="1013" t="s">
        <v>31</v>
      </c>
      <c r="Y91" s="1011"/>
      <c r="Z91" s="1015" t="s">
        <v>164</v>
      </c>
      <c r="AA91" s="1011"/>
      <c r="AB91" s="1013" t="s">
        <v>31</v>
      </c>
      <c r="AC91" s="1011"/>
      <c r="AD91" s="1013" t="s">
        <v>39</v>
      </c>
      <c r="AE91" s="1019" t="s">
        <v>68</v>
      </c>
      <c r="AF91" s="1021" t="str">
        <f t="shared" si="3"/>
        <v/>
      </c>
      <c r="AG91" s="1025" t="s">
        <v>173</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171</v>
      </c>
      <c r="W92" s="1011"/>
      <c r="X92" s="1013" t="s">
        <v>31</v>
      </c>
      <c r="Y92" s="1011"/>
      <c r="Z92" s="1015" t="s">
        <v>164</v>
      </c>
      <c r="AA92" s="1011"/>
      <c r="AB92" s="1013" t="s">
        <v>31</v>
      </c>
      <c r="AC92" s="1011"/>
      <c r="AD92" s="1013" t="s">
        <v>39</v>
      </c>
      <c r="AE92" s="1019" t="s">
        <v>68</v>
      </c>
      <c r="AF92" s="1021" t="str">
        <f t="shared" si="3"/>
        <v/>
      </c>
      <c r="AG92" s="1025" t="s">
        <v>173</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171</v>
      </c>
      <c r="W93" s="1011"/>
      <c r="X93" s="1013" t="s">
        <v>31</v>
      </c>
      <c r="Y93" s="1011"/>
      <c r="Z93" s="1015" t="s">
        <v>164</v>
      </c>
      <c r="AA93" s="1011"/>
      <c r="AB93" s="1013" t="s">
        <v>31</v>
      </c>
      <c r="AC93" s="1011"/>
      <c r="AD93" s="1013" t="s">
        <v>39</v>
      </c>
      <c r="AE93" s="1019" t="s">
        <v>68</v>
      </c>
      <c r="AF93" s="1021" t="str">
        <f t="shared" si="3"/>
        <v/>
      </c>
      <c r="AG93" s="1025" t="s">
        <v>173</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171</v>
      </c>
      <c r="W94" s="1011"/>
      <c r="X94" s="1013" t="s">
        <v>31</v>
      </c>
      <c r="Y94" s="1011"/>
      <c r="Z94" s="1015" t="s">
        <v>164</v>
      </c>
      <c r="AA94" s="1011"/>
      <c r="AB94" s="1013" t="s">
        <v>31</v>
      </c>
      <c r="AC94" s="1011"/>
      <c r="AD94" s="1013" t="s">
        <v>39</v>
      </c>
      <c r="AE94" s="1019" t="s">
        <v>68</v>
      </c>
      <c r="AF94" s="1021" t="str">
        <f t="shared" si="3"/>
        <v/>
      </c>
      <c r="AG94" s="1025" t="s">
        <v>173</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171</v>
      </c>
      <c r="W95" s="1011"/>
      <c r="X95" s="1013" t="s">
        <v>31</v>
      </c>
      <c r="Y95" s="1011"/>
      <c r="Z95" s="1015" t="s">
        <v>164</v>
      </c>
      <c r="AA95" s="1011"/>
      <c r="AB95" s="1013" t="s">
        <v>31</v>
      </c>
      <c r="AC95" s="1011"/>
      <c r="AD95" s="1013" t="s">
        <v>39</v>
      </c>
      <c r="AE95" s="1019" t="s">
        <v>68</v>
      </c>
      <c r="AF95" s="1021" t="str">
        <f t="shared" si="3"/>
        <v/>
      </c>
      <c r="AG95" s="1025" t="s">
        <v>173</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171</v>
      </c>
      <c r="W96" s="1011"/>
      <c r="X96" s="1013" t="s">
        <v>31</v>
      </c>
      <c r="Y96" s="1011"/>
      <c r="Z96" s="1015" t="s">
        <v>164</v>
      </c>
      <c r="AA96" s="1011"/>
      <c r="AB96" s="1013" t="s">
        <v>31</v>
      </c>
      <c r="AC96" s="1011"/>
      <c r="AD96" s="1013" t="s">
        <v>39</v>
      </c>
      <c r="AE96" s="1019" t="s">
        <v>68</v>
      </c>
      <c r="AF96" s="1021" t="str">
        <f t="shared" si="3"/>
        <v/>
      </c>
      <c r="AG96" s="1025" t="s">
        <v>173</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171</v>
      </c>
      <c r="W97" s="1011"/>
      <c r="X97" s="1013" t="s">
        <v>31</v>
      </c>
      <c r="Y97" s="1011"/>
      <c r="Z97" s="1015" t="s">
        <v>164</v>
      </c>
      <c r="AA97" s="1011"/>
      <c r="AB97" s="1013" t="s">
        <v>31</v>
      </c>
      <c r="AC97" s="1011"/>
      <c r="AD97" s="1013" t="s">
        <v>39</v>
      </c>
      <c r="AE97" s="1019" t="s">
        <v>68</v>
      </c>
      <c r="AF97" s="1021" t="str">
        <f t="shared" si="3"/>
        <v/>
      </c>
      <c r="AG97" s="1025" t="s">
        <v>173</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171</v>
      </c>
      <c r="W98" s="1011"/>
      <c r="X98" s="1013" t="s">
        <v>31</v>
      </c>
      <c r="Y98" s="1011"/>
      <c r="Z98" s="1015" t="s">
        <v>164</v>
      </c>
      <c r="AA98" s="1011"/>
      <c r="AB98" s="1013" t="s">
        <v>31</v>
      </c>
      <c r="AC98" s="1011"/>
      <c r="AD98" s="1013" t="s">
        <v>39</v>
      </c>
      <c r="AE98" s="1019" t="s">
        <v>68</v>
      </c>
      <c r="AF98" s="1021" t="str">
        <f t="shared" si="3"/>
        <v/>
      </c>
      <c r="AG98" s="1025" t="s">
        <v>173</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171</v>
      </c>
      <c r="W99" s="1011"/>
      <c r="X99" s="1013" t="s">
        <v>31</v>
      </c>
      <c r="Y99" s="1011"/>
      <c r="Z99" s="1015" t="s">
        <v>164</v>
      </c>
      <c r="AA99" s="1011"/>
      <c r="AB99" s="1013" t="s">
        <v>31</v>
      </c>
      <c r="AC99" s="1011"/>
      <c r="AD99" s="1013" t="s">
        <v>39</v>
      </c>
      <c r="AE99" s="1019" t="s">
        <v>68</v>
      </c>
      <c r="AF99" s="1021" t="str">
        <f t="shared" si="3"/>
        <v/>
      </c>
      <c r="AG99" s="1025" t="s">
        <v>173</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171</v>
      </c>
      <c r="W100" s="1011"/>
      <c r="X100" s="1013" t="s">
        <v>31</v>
      </c>
      <c r="Y100" s="1011"/>
      <c r="Z100" s="1015" t="s">
        <v>164</v>
      </c>
      <c r="AA100" s="1011"/>
      <c r="AB100" s="1013" t="s">
        <v>31</v>
      </c>
      <c r="AC100" s="1011"/>
      <c r="AD100" s="1013" t="s">
        <v>39</v>
      </c>
      <c r="AE100" s="1019" t="s">
        <v>68</v>
      </c>
      <c r="AF100" s="1021" t="str">
        <f t="shared" si="3"/>
        <v/>
      </c>
      <c r="AG100" s="1025" t="s">
        <v>173</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171</v>
      </c>
      <c r="W101" s="1011"/>
      <c r="X101" s="1013" t="s">
        <v>31</v>
      </c>
      <c r="Y101" s="1011"/>
      <c r="Z101" s="1015" t="s">
        <v>164</v>
      </c>
      <c r="AA101" s="1011"/>
      <c r="AB101" s="1013" t="s">
        <v>31</v>
      </c>
      <c r="AC101" s="1011"/>
      <c r="AD101" s="1013" t="s">
        <v>39</v>
      </c>
      <c r="AE101" s="1019" t="s">
        <v>68</v>
      </c>
      <c r="AF101" s="1021" t="str">
        <f t="shared" si="3"/>
        <v/>
      </c>
      <c r="AG101" s="1025" t="s">
        <v>173</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171</v>
      </c>
      <c r="W102" s="1011"/>
      <c r="X102" s="1013" t="s">
        <v>31</v>
      </c>
      <c r="Y102" s="1011"/>
      <c r="Z102" s="1015" t="s">
        <v>164</v>
      </c>
      <c r="AA102" s="1011"/>
      <c r="AB102" s="1013" t="s">
        <v>31</v>
      </c>
      <c r="AC102" s="1011"/>
      <c r="AD102" s="1013" t="s">
        <v>39</v>
      </c>
      <c r="AE102" s="1019" t="s">
        <v>68</v>
      </c>
      <c r="AF102" s="1021" t="str">
        <f t="shared" si="3"/>
        <v/>
      </c>
      <c r="AG102" s="1025" t="s">
        <v>173</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171</v>
      </c>
      <c r="W103" s="1011"/>
      <c r="X103" s="1013" t="s">
        <v>31</v>
      </c>
      <c r="Y103" s="1011"/>
      <c r="Z103" s="1015" t="s">
        <v>164</v>
      </c>
      <c r="AA103" s="1011"/>
      <c r="AB103" s="1013" t="s">
        <v>31</v>
      </c>
      <c r="AC103" s="1011"/>
      <c r="AD103" s="1013" t="s">
        <v>39</v>
      </c>
      <c r="AE103" s="1019" t="s">
        <v>68</v>
      </c>
      <c r="AF103" s="1021" t="str">
        <f t="shared" si="3"/>
        <v/>
      </c>
      <c r="AG103" s="1025" t="s">
        <v>173</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171</v>
      </c>
      <c r="W104" s="1011"/>
      <c r="X104" s="1013" t="s">
        <v>31</v>
      </c>
      <c r="Y104" s="1011"/>
      <c r="Z104" s="1015" t="s">
        <v>164</v>
      </c>
      <c r="AA104" s="1011"/>
      <c r="AB104" s="1013" t="s">
        <v>31</v>
      </c>
      <c r="AC104" s="1011"/>
      <c r="AD104" s="1013" t="s">
        <v>39</v>
      </c>
      <c r="AE104" s="1019" t="s">
        <v>68</v>
      </c>
      <c r="AF104" s="1021" t="str">
        <f t="shared" si="3"/>
        <v/>
      </c>
      <c r="AG104" s="1025" t="s">
        <v>173</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171</v>
      </c>
      <c r="W105" s="1011"/>
      <c r="X105" s="1013" t="s">
        <v>31</v>
      </c>
      <c r="Y105" s="1011"/>
      <c r="Z105" s="1015" t="s">
        <v>164</v>
      </c>
      <c r="AA105" s="1011"/>
      <c r="AB105" s="1013" t="s">
        <v>31</v>
      </c>
      <c r="AC105" s="1011"/>
      <c r="AD105" s="1013" t="s">
        <v>39</v>
      </c>
      <c r="AE105" s="1019" t="s">
        <v>68</v>
      </c>
      <c r="AF105" s="1021" t="str">
        <f t="shared" si="3"/>
        <v/>
      </c>
      <c r="AG105" s="1025" t="s">
        <v>173</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171</v>
      </c>
      <c r="W106" s="1011"/>
      <c r="X106" s="1013" t="s">
        <v>31</v>
      </c>
      <c r="Y106" s="1011"/>
      <c r="Z106" s="1015" t="s">
        <v>164</v>
      </c>
      <c r="AA106" s="1011"/>
      <c r="AB106" s="1013" t="s">
        <v>31</v>
      </c>
      <c r="AC106" s="1011"/>
      <c r="AD106" s="1013" t="s">
        <v>39</v>
      </c>
      <c r="AE106" s="1019" t="s">
        <v>68</v>
      </c>
      <c r="AF106" s="1021" t="str">
        <f t="shared" si="3"/>
        <v/>
      </c>
      <c r="AG106" s="1025" t="s">
        <v>173</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171</v>
      </c>
      <c r="W107" s="1011"/>
      <c r="X107" s="1013" t="s">
        <v>31</v>
      </c>
      <c r="Y107" s="1011"/>
      <c r="Z107" s="1015" t="s">
        <v>164</v>
      </c>
      <c r="AA107" s="1011"/>
      <c r="AB107" s="1013" t="s">
        <v>31</v>
      </c>
      <c r="AC107" s="1011"/>
      <c r="AD107" s="1013" t="s">
        <v>39</v>
      </c>
      <c r="AE107" s="1019" t="s">
        <v>68</v>
      </c>
      <c r="AF107" s="1021" t="str">
        <f t="shared" si="3"/>
        <v/>
      </c>
      <c r="AG107" s="1025" t="s">
        <v>173</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171</v>
      </c>
      <c r="W108" s="1011"/>
      <c r="X108" s="1013" t="s">
        <v>31</v>
      </c>
      <c r="Y108" s="1011"/>
      <c r="Z108" s="1015" t="s">
        <v>164</v>
      </c>
      <c r="AA108" s="1011"/>
      <c r="AB108" s="1013" t="s">
        <v>31</v>
      </c>
      <c r="AC108" s="1011"/>
      <c r="AD108" s="1013" t="s">
        <v>39</v>
      </c>
      <c r="AE108" s="1019" t="s">
        <v>68</v>
      </c>
      <c r="AF108" s="1021" t="str">
        <f t="shared" si="3"/>
        <v/>
      </c>
      <c r="AG108" s="1025" t="s">
        <v>173</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171</v>
      </c>
      <c r="W109" s="1011"/>
      <c r="X109" s="1013" t="s">
        <v>31</v>
      </c>
      <c r="Y109" s="1011"/>
      <c r="Z109" s="1015" t="s">
        <v>164</v>
      </c>
      <c r="AA109" s="1011"/>
      <c r="AB109" s="1013" t="s">
        <v>31</v>
      </c>
      <c r="AC109" s="1011"/>
      <c r="AD109" s="1013" t="s">
        <v>39</v>
      </c>
      <c r="AE109" s="1019" t="s">
        <v>68</v>
      </c>
      <c r="AF109" s="1021" t="str">
        <f t="shared" si="3"/>
        <v/>
      </c>
      <c r="AG109" s="1025" t="s">
        <v>173</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171</v>
      </c>
      <c r="W110" s="1012"/>
      <c r="X110" s="1014" t="s">
        <v>31</v>
      </c>
      <c r="Y110" s="1012"/>
      <c r="Z110" s="1016" t="s">
        <v>164</v>
      </c>
      <c r="AA110" s="1012"/>
      <c r="AB110" s="1014" t="s">
        <v>31</v>
      </c>
      <c r="AC110" s="1012"/>
      <c r="AD110" s="1014" t="s">
        <v>39</v>
      </c>
      <c r="AE110" s="1020" t="s">
        <v>68</v>
      </c>
      <c r="AF110" s="1022" t="str">
        <f t="shared" si="3"/>
        <v/>
      </c>
      <c r="AG110" s="1026" t="s">
        <v>173</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23" sqref="O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147</v>
      </c>
      <c r="B1" s="10"/>
      <c r="C1" s="10"/>
      <c r="D1" s="10"/>
      <c r="E1" s="10"/>
      <c r="F1" s="10"/>
      <c r="G1" s="10"/>
      <c r="H1" s="259" t="s">
        <v>274</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22</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436</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135</v>
      </c>
      <c r="M7" s="1060" t="s">
        <v>12</v>
      </c>
      <c r="N7" s="1062"/>
      <c r="O7" s="1066" t="s">
        <v>146</v>
      </c>
      <c r="P7" s="1070" t="s">
        <v>93</v>
      </c>
      <c r="Q7" s="1076" t="s">
        <v>278</v>
      </c>
      <c r="R7" s="1079" t="s">
        <v>139</v>
      </c>
      <c r="S7" s="1084" t="s">
        <v>366</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15</v>
      </c>
      <c r="T8" s="1089" t="s">
        <v>289</v>
      </c>
      <c r="U8" s="1078" t="s">
        <v>109</v>
      </c>
      <c r="V8" s="1092" t="s">
        <v>55</v>
      </c>
      <c r="W8" s="1079" t="s">
        <v>285</v>
      </c>
      <c r="X8" s="1102"/>
      <c r="Y8" s="1102"/>
      <c r="Z8" s="1102"/>
      <c r="AA8" s="1102"/>
      <c r="AB8" s="1102"/>
      <c r="AC8" s="1102"/>
      <c r="AD8" s="1102"/>
      <c r="AE8" s="1102"/>
      <c r="AF8" s="1102"/>
      <c r="AG8" s="1102"/>
      <c r="AH8" s="1102"/>
      <c r="AI8" s="1116" t="s">
        <v>284</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177</v>
      </c>
      <c r="N9" s="1058" t="s">
        <v>178</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57</v>
      </c>
      <c r="X11" s="1105"/>
      <c r="Y11" s="280" t="s">
        <v>31</v>
      </c>
      <c r="Z11" s="1105"/>
      <c r="AA11" s="280" t="s">
        <v>105</v>
      </c>
      <c r="AB11" s="1105"/>
      <c r="AC11" s="280" t="s">
        <v>31</v>
      </c>
      <c r="AD11" s="1105"/>
      <c r="AE11" s="280" t="s">
        <v>11</v>
      </c>
      <c r="AF11" s="1109" t="s">
        <v>68</v>
      </c>
      <c r="AG11" s="1111" t="str">
        <f t="shared" ref="AG11:AG74" si="0">IF(X11&gt;=1,(AB11*12+AD11)-(X11*12+Z11)+1,"")</f>
        <v/>
      </c>
      <c r="AH11" s="1111" t="s">
        <v>8</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57</v>
      </c>
      <c r="X12" s="1105"/>
      <c r="Y12" s="280" t="s">
        <v>31</v>
      </c>
      <c r="Z12" s="1105"/>
      <c r="AA12" s="280" t="s">
        <v>105</v>
      </c>
      <c r="AB12" s="1105"/>
      <c r="AC12" s="280" t="s">
        <v>31</v>
      </c>
      <c r="AD12" s="1105"/>
      <c r="AE12" s="280" t="s">
        <v>11</v>
      </c>
      <c r="AF12" s="1109" t="s">
        <v>68</v>
      </c>
      <c r="AG12" s="1112" t="str">
        <f t="shared" si="0"/>
        <v/>
      </c>
      <c r="AH12" s="1111" t="s">
        <v>8</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57</v>
      </c>
      <c r="X13" s="1105"/>
      <c r="Y13" s="280" t="s">
        <v>31</v>
      </c>
      <c r="Z13" s="1105"/>
      <c r="AA13" s="280" t="s">
        <v>105</v>
      </c>
      <c r="AB13" s="1105"/>
      <c r="AC13" s="280" t="s">
        <v>31</v>
      </c>
      <c r="AD13" s="1105"/>
      <c r="AE13" s="280" t="s">
        <v>11</v>
      </c>
      <c r="AF13" s="1109" t="s">
        <v>68</v>
      </c>
      <c r="AG13" s="1112" t="str">
        <f t="shared" si="0"/>
        <v/>
      </c>
      <c r="AH13" s="1111" t="s">
        <v>8</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57</v>
      </c>
      <c r="X14" s="1105"/>
      <c r="Y14" s="280" t="s">
        <v>31</v>
      </c>
      <c r="Z14" s="1105"/>
      <c r="AA14" s="280" t="s">
        <v>105</v>
      </c>
      <c r="AB14" s="1105"/>
      <c r="AC14" s="280" t="s">
        <v>31</v>
      </c>
      <c r="AD14" s="1105"/>
      <c r="AE14" s="280" t="s">
        <v>11</v>
      </c>
      <c r="AF14" s="1109" t="s">
        <v>68</v>
      </c>
      <c r="AG14" s="1112" t="str">
        <f t="shared" si="0"/>
        <v/>
      </c>
      <c r="AH14" s="1111" t="s">
        <v>8</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57</v>
      </c>
      <c r="X15" s="1105"/>
      <c r="Y15" s="280" t="s">
        <v>31</v>
      </c>
      <c r="Z15" s="1105"/>
      <c r="AA15" s="280" t="s">
        <v>105</v>
      </c>
      <c r="AB15" s="1105"/>
      <c r="AC15" s="280" t="s">
        <v>31</v>
      </c>
      <c r="AD15" s="1105"/>
      <c r="AE15" s="280" t="s">
        <v>11</v>
      </c>
      <c r="AF15" s="1109" t="s">
        <v>68</v>
      </c>
      <c r="AG15" s="1112" t="str">
        <f t="shared" si="0"/>
        <v/>
      </c>
      <c r="AH15" s="1111" t="s">
        <v>8</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171</v>
      </c>
      <c r="X16" s="1105"/>
      <c r="Y16" s="280" t="s">
        <v>31</v>
      </c>
      <c r="Z16" s="1105"/>
      <c r="AA16" s="280" t="s">
        <v>164</v>
      </c>
      <c r="AB16" s="1105"/>
      <c r="AC16" s="280" t="s">
        <v>31</v>
      </c>
      <c r="AD16" s="1105"/>
      <c r="AE16" s="280" t="s">
        <v>39</v>
      </c>
      <c r="AF16" s="1109" t="s">
        <v>68</v>
      </c>
      <c r="AG16" s="1112" t="str">
        <f t="shared" si="0"/>
        <v/>
      </c>
      <c r="AH16" s="1111" t="s">
        <v>8</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171</v>
      </c>
      <c r="X17" s="1105"/>
      <c r="Y17" s="280" t="s">
        <v>31</v>
      </c>
      <c r="Z17" s="1105"/>
      <c r="AA17" s="280" t="s">
        <v>164</v>
      </c>
      <c r="AB17" s="1105"/>
      <c r="AC17" s="280" t="s">
        <v>31</v>
      </c>
      <c r="AD17" s="1105"/>
      <c r="AE17" s="280" t="s">
        <v>39</v>
      </c>
      <c r="AF17" s="1109" t="s">
        <v>68</v>
      </c>
      <c r="AG17" s="1112" t="str">
        <f t="shared" si="0"/>
        <v/>
      </c>
      <c r="AH17" s="1111" t="s">
        <v>8</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171</v>
      </c>
      <c r="X18" s="1105"/>
      <c r="Y18" s="280" t="s">
        <v>31</v>
      </c>
      <c r="Z18" s="1105"/>
      <c r="AA18" s="280" t="s">
        <v>164</v>
      </c>
      <c r="AB18" s="1105"/>
      <c r="AC18" s="280" t="s">
        <v>31</v>
      </c>
      <c r="AD18" s="1105"/>
      <c r="AE18" s="280" t="s">
        <v>39</v>
      </c>
      <c r="AF18" s="1109" t="s">
        <v>68</v>
      </c>
      <c r="AG18" s="1112" t="str">
        <f t="shared" si="0"/>
        <v/>
      </c>
      <c r="AH18" s="1111" t="s">
        <v>8</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171</v>
      </c>
      <c r="X19" s="1105"/>
      <c r="Y19" s="280" t="s">
        <v>31</v>
      </c>
      <c r="Z19" s="1105"/>
      <c r="AA19" s="280" t="s">
        <v>164</v>
      </c>
      <c r="AB19" s="1105"/>
      <c r="AC19" s="280" t="s">
        <v>31</v>
      </c>
      <c r="AD19" s="1105"/>
      <c r="AE19" s="280" t="s">
        <v>39</v>
      </c>
      <c r="AF19" s="1109" t="s">
        <v>68</v>
      </c>
      <c r="AG19" s="1112" t="str">
        <f t="shared" si="0"/>
        <v/>
      </c>
      <c r="AH19" s="1111" t="s">
        <v>8</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171</v>
      </c>
      <c r="X20" s="1105"/>
      <c r="Y20" s="280" t="s">
        <v>31</v>
      </c>
      <c r="Z20" s="1105"/>
      <c r="AA20" s="280" t="s">
        <v>164</v>
      </c>
      <c r="AB20" s="1105"/>
      <c r="AC20" s="280" t="s">
        <v>31</v>
      </c>
      <c r="AD20" s="1105"/>
      <c r="AE20" s="280" t="s">
        <v>39</v>
      </c>
      <c r="AF20" s="1109" t="s">
        <v>68</v>
      </c>
      <c r="AG20" s="1112" t="str">
        <f t="shared" si="0"/>
        <v/>
      </c>
      <c r="AH20" s="1111" t="s">
        <v>8</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171</v>
      </c>
      <c r="X21" s="1105"/>
      <c r="Y21" s="280" t="s">
        <v>31</v>
      </c>
      <c r="Z21" s="1105"/>
      <c r="AA21" s="280" t="s">
        <v>164</v>
      </c>
      <c r="AB21" s="1105"/>
      <c r="AC21" s="280" t="s">
        <v>31</v>
      </c>
      <c r="AD21" s="1105"/>
      <c r="AE21" s="280" t="s">
        <v>39</v>
      </c>
      <c r="AF21" s="1109" t="s">
        <v>68</v>
      </c>
      <c r="AG21" s="1112" t="str">
        <f t="shared" si="0"/>
        <v/>
      </c>
      <c r="AH21" s="1111" t="s">
        <v>8</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171</v>
      </c>
      <c r="X22" s="1105"/>
      <c r="Y22" s="280" t="s">
        <v>31</v>
      </c>
      <c r="Z22" s="1105"/>
      <c r="AA22" s="280" t="s">
        <v>164</v>
      </c>
      <c r="AB22" s="1105"/>
      <c r="AC22" s="280" t="s">
        <v>31</v>
      </c>
      <c r="AD22" s="1105"/>
      <c r="AE22" s="280" t="s">
        <v>39</v>
      </c>
      <c r="AF22" s="1109" t="s">
        <v>68</v>
      </c>
      <c r="AG22" s="1112" t="str">
        <f t="shared" si="0"/>
        <v/>
      </c>
      <c r="AH22" s="1111" t="s">
        <v>8</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171</v>
      </c>
      <c r="X23" s="1105"/>
      <c r="Y23" s="280" t="s">
        <v>31</v>
      </c>
      <c r="Z23" s="1105"/>
      <c r="AA23" s="280" t="s">
        <v>164</v>
      </c>
      <c r="AB23" s="1105"/>
      <c r="AC23" s="280" t="s">
        <v>31</v>
      </c>
      <c r="AD23" s="1105"/>
      <c r="AE23" s="280" t="s">
        <v>39</v>
      </c>
      <c r="AF23" s="1109" t="s">
        <v>68</v>
      </c>
      <c r="AG23" s="1112" t="str">
        <f t="shared" si="0"/>
        <v/>
      </c>
      <c r="AH23" s="1111" t="s">
        <v>8</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171</v>
      </c>
      <c r="X24" s="1105"/>
      <c r="Y24" s="280" t="s">
        <v>31</v>
      </c>
      <c r="Z24" s="1105"/>
      <c r="AA24" s="280" t="s">
        <v>164</v>
      </c>
      <c r="AB24" s="1105"/>
      <c r="AC24" s="280" t="s">
        <v>31</v>
      </c>
      <c r="AD24" s="1105"/>
      <c r="AE24" s="280" t="s">
        <v>39</v>
      </c>
      <c r="AF24" s="1109" t="s">
        <v>68</v>
      </c>
      <c r="AG24" s="1112" t="str">
        <f t="shared" si="0"/>
        <v/>
      </c>
      <c r="AH24" s="1111" t="s">
        <v>8</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171</v>
      </c>
      <c r="X25" s="1105"/>
      <c r="Y25" s="280" t="s">
        <v>31</v>
      </c>
      <c r="Z25" s="1105"/>
      <c r="AA25" s="280" t="s">
        <v>164</v>
      </c>
      <c r="AB25" s="1105"/>
      <c r="AC25" s="280" t="s">
        <v>31</v>
      </c>
      <c r="AD25" s="1105"/>
      <c r="AE25" s="280" t="s">
        <v>39</v>
      </c>
      <c r="AF25" s="1109" t="s">
        <v>68</v>
      </c>
      <c r="AG25" s="1112" t="str">
        <f t="shared" si="0"/>
        <v/>
      </c>
      <c r="AH25" s="1111" t="s">
        <v>8</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171</v>
      </c>
      <c r="X26" s="1105"/>
      <c r="Y26" s="280" t="s">
        <v>31</v>
      </c>
      <c r="Z26" s="1105"/>
      <c r="AA26" s="280" t="s">
        <v>164</v>
      </c>
      <c r="AB26" s="1105"/>
      <c r="AC26" s="280" t="s">
        <v>31</v>
      </c>
      <c r="AD26" s="1105"/>
      <c r="AE26" s="280" t="s">
        <v>39</v>
      </c>
      <c r="AF26" s="1109" t="s">
        <v>68</v>
      </c>
      <c r="AG26" s="1112" t="str">
        <f t="shared" si="0"/>
        <v/>
      </c>
      <c r="AH26" s="1111" t="s">
        <v>8</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171</v>
      </c>
      <c r="X27" s="1105"/>
      <c r="Y27" s="280" t="s">
        <v>31</v>
      </c>
      <c r="Z27" s="1105"/>
      <c r="AA27" s="280" t="s">
        <v>164</v>
      </c>
      <c r="AB27" s="1105"/>
      <c r="AC27" s="280" t="s">
        <v>31</v>
      </c>
      <c r="AD27" s="1105"/>
      <c r="AE27" s="280" t="s">
        <v>39</v>
      </c>
      <c r="AF27" s="1109" t="s">
        <v>68</v>
      </c>
      <c r="AG27" s="1112" t="str">
        <f t="shared" si="0"/>
        <v/>
      </c>
      <c r="AH27" s="1111" t="s">
        <v>8</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171</v>
      </c>
      <c r="X28" s="1105"/>
      <c r="Y28" s="280" t="s">
        <v>31</v>
      </c>
      <c r="Z28" s="1105"/>
      <c r="AA28" s="280" t="s">
        <v>164</v>
      </c>
      <c r="AB28" s="1105"/>
      <c r="AC28" s="280" t="s">
        <v>31</v>
      </c>
      <c r="AD28" s="1105"/>
      <c r="AE28" s="280" t="s">
        <v>39</v>
      </c>
      <c r="AF28" s="1109" t="s">
        <v>68</v>
      </c>
      <c r="AG28" s="1112" t="str">
        <f t="shared" si="0"/>
        <v/>
      </c>
      <c r="AH28" s="1111" t="s">
        <v>8</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171</v>
      </c>
      <c r="X29" s="1105"/>
      <c r="Y29" s="280" t="s">
        <v>31</v>
      </c>
      <c r="Z29" s="1105"/>
      <c r="AA29" s="280" t="s">
        <v>164</v>
      </c>
      <c r="AB29" s="1105"/>
      <c r="AC29" s="280" t="s">
        <v>31</v>
      </c>
      <c r="AD29" s="1105"/>
      <c r="AE29" s="280" t="s">
        <v>39</v>
      </c>
      <c r="AF29" s="1109" t="s">
        <v>68</v>
      </c>
      <c r="AG29" s="1112" t="str">
        <f t="shared" si="0"/>
        <v/>
      </c>
      <c r="AH29" s="1111" t="s">
        <v>8</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171</v>
      </c>
      <c r="X30" s="1105"/>
      <c r="Y30" s="280" t="s">
        <v>31</v>
      </c>
      <c r="Z30" s="1105"/>
      <c r="AA30" s="280" t="s">
        <v>164</v>
      </c>
      <c r="AB30" s="1105"/>
      <c r="AC30" s="280" t="s">
        <v>31</v>
      </c>
      <c r="AD30" s="1105"/>
      <c r="AE30" s="280" t="s">
        <v>39</v>
      </c>
      <c r="AF30" s="1109" t="s">
        <v>68</v>
      </c>
      <c r="AG30" s="1112" t="str">
        <f t="shared" si="0"/>
        <v/>
      </c>
      <c r="AH30" s="1111" t="s">
        <v>8</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171</v>
      </c>
      <c r="X31" s="1105"/>
      <c r="Y31" s="280" t="s">
        <v>31</v>
      </c>
      <c r="Z31" s="1105"/>
      <c r="AA31" s="280" t="s">
        <v>164</v>
      </c>
      <c r="AB31" s="1105"/>
      <c r="AC31" s="280" t="s">
        <v>31</v>
      </c>
      <c r="AD31" s="1105"/>
      <c r="AE31" s="280" t="s">
        <v>39</v>
      </c>
      <c r="AF31" s="1109" t="s">
        <v>68</v>
      </c>
      <c r="AG31" s="1112" t="str">
        <f t="shared" si="0"/>
        <v/>
      </c>
      <c r="AH31" s="1111" t="s">
        <v>8</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171</v>
      </c>
      <c r="X32" s="1105"/>
      <c r="Y32" s="280" t="s">
        <v>31</v>
      </c>
      <c r="Z32" s="1105"/>
      <c r="AA32" s="280" t="s">
        <v>164</v>
      </c>
      <c r="AB32" s="1105"/>
      <c r="AC32" s="280" t="s">
        <v>31</v>
      </c>
      <c r="AD32" s="1105"/>
      <c r="AE32" s="280" t="s">
        <v>39</v>
      </c>
      <c r="AF32" s="1109" t="s">
        <v>68</v>
      </c>
      <c r="AG32" s="1112" t="str">
        <f t="shared" si="0"/>
        <v/>
      </c>
      <c r="AH32" s="1111" t="s">
        <v>8</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171</v>
      </c>
      <c r="X33" s="1105"/>
      <c r="Y33" s="280" t="s">
        <v>31</v>
      </c>
      <c r="Z33" s="1105"/>
      <c r="AA33" s="280" t="s">
        <v>164</v>
      </c>
      <c r="AB33" s="1105"/>
      <c r="AC33" s="280" t="s">
        <v>31</v>
      </c>
      <c r="AD33" s="1105"/>
      <c r="AE33" s="280" t="s">
        <v>39</v>
      </c>
      <c r="AF33" s="1109" t="s">
        <v>68</v>
      </c>
      <c r="AG33" s="1112" t="str">
        <f t="shared" si="0"/>
        <v/>
      </c>
      <c r="AH33" s="1111" t="s">
        <v>8</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171</v>
      </c>
      <c r="X34" s="1105"/>
      <c r="Y34" s="280" t="s">
        <v>31</v>
      </c>
      <c r="Z34" s="1105"/>
      <c r="AA34" s="280" t="s">
        <v>164</v>
      </c>
      <c r="AB34" s="1105"/>
      <c r="AC34" s="280" t="s">
        <v>31</v>
      </c>
      <c r="AD34" s="1105"/>
      <c r="AE34" s="280" t="s">
        <v>39</v>
      </c>
      <c r="AF34" s="1109" t="s">
        <v>68</v>
      </c>
      <c r="AG34" s="1112" t="str">
        <f t="shared" si="0"/>
        <v/>
      </c>
      <c r="AH34" s="1111" t="s">
        <v>8</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171</v>
      </c>
      <c r="X35" s="1105"/>
      <c r="Y35" s="280" t="s">
        <v>31</v>
      </c>
      <c r="Z35" s="1105"/>
      <c r="AA35" s="280" t="s">
        <v>164</v>
      </c>
      <c r="AB35" s="1105"/>
      <c r="AC35" s="280" t="s">
        <v>31</v>
      </c>
      <c r="AD35" s="1105"/>
      <c r="AE35" s="280" t="s">
        <v>39</v>
      </c>
      <c r="AF35" s="1109" t="s">
        <v>68</v>
      </c>
      <c r="AG35" s="1112" t="str">
        <f t="shared" si="0"/>
        <v/>
      </c>
      <c r="AH35" s="1111" t="s">
        <v>8</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171</v>
      </c>
      <c r="X36" s="1105"/>
      <c r="Y36" s="280" t="s">
        <v>31</v>
      </c>
      <c r="Z36" s="1105"/>
      <c r="AA36" s="280" t="s">
        <v>164</v>
      </c>
      <c r="AB36" s="1105"/>
      <c r="AC36" s="280" t="s">
        <v>31</v>
      </c>
      <c r="AD36" s="1105"/>
      <c r="AE36" s="280" t="s">
        <v>39</v>
      </c>
      <c r="AF36" s="1109" t="s">
        <v>68</v>
      </c>
      <c r="AG36" s="1112" t="str">
        <f t="shared" si="0"/>
        <v/>
      </c>
      <c r="AH36" s="1111" t="s">
        <v>8</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171</v>
      </c>
      <c r="X37" s="1105"/>
      <c r="Y37" s="280" t="s">
        <v>31</v>
      </c>
      <c r="Z37" s="1105"/>
      <c r="AA37" s="280" t="s">
        <v>164</v>
      </c>
      <c r="AB37" s="1105"/>
      <c r="AC37" s="280" t="s">
        <v>31</v>
      </c>
      <c r="AD37" s="1105"/>
      <c r="AE37" s="280" t="s">
        <v>39</v>
      </c>
      <c r="AF37" s="1109" t="s">
        <v>68</v>
      </c>
      <c r="AG37" s="1112" t="str">
        <f t="shared" si="0"/>
        <v/>
      </c>
      <c r="AH37" s="1111" t="s">
        <v>8</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171</v>
      </c>
      <c r="X38" s="1105"/>
      <c r="Y38" s="280" t="s">
        <v>31</v>
      </c>
      <c r="Z38" s="1105"/>
      <c r="AA38" s="280" t="s">
        <v>164</v>
      </c>
      <c r="AB38" s="1105"/>
      <c r="AC38" s="280" t="s">
        <v>31</v>
      </c>
      <c r="AD38" s="1105"/>
      <c r="AE38" s="280" t="s">
        <v>39</v>
      </c>
      <c r="AF38" s="1109" t="s">
        <v>68</v>
      </c>
      <c r="AG38" s="1112" t="str">
        <f t="shared" si="0"/>
        <v/>
      </c>
      <c r="AH38" s="1111" t="s">
        <v>8</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171</v>
      </c>
      <c r="X39" s="1105"/>
      <c r="Y39" s="280" t="s">
        <v>31</v>
      </c>
      <c r="Z39" s="1105"/>
      <c r="AA39" s="280" t="s">
        <v>164</v>
      </c>
      <c r="AB39" s="1105"/>
      <c r="AC39" s="280" t="s">
        <v>31</v>
      </c>
      <c r="AD39" s="1105"/>
      <c r="AE39" s="280" t="s">
        <v>39</v>
      </c>
      <c r="AF39" s="1109" t="s">
        <v>68</v>
      </c>
      <c r="AG39" s="1112" t="str">
        <f t="shared" si="0"/>
        <v/>
      </c>
      <c r="AH39" s="1111" t="s">
        <v>8</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171</v>
      </c>
      <c r="X40" s="1105"/>
      <c r="Y40" s="280" t="s">
        <v>31</v>
      </c>
      <c r="Z40" s="1105"/>
      <c r="AA40" s="280" t="s">
        <v>164</v>
      </c>
      <c r="AB40" s="1105"/>
      <c r="AC40" s="280" t="s">
        <v>31</v>
      </c>
      <c r="AD40" s="1105"/>
      <c r="AE40" s="280" t="s">
        <v>39</v>
      </c>
      <c r="AF40" s="1109" t="s">
        <v>68</v>
      </c>
      <c r="AG40" s="1112" t="str">
        <f t="shared" si="0"/>
        <v/>
      </c>
      <c r="AH40" s="1111" t="s">
        <v>8</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171</v>
      </c>
      <c r="X41" s="1105"/>
      <c r="Y41" s="280" t="s">
        <v>31</v>
      </c>
      <c r="Z41" s="1105"/>
      <c r="AA41" s="280" t="s">
        <v>164</v>
      </c>
      <c r="AB41" s="1105"/>
      <c r="AC41" s="280" t="s">
        <v>31</v>
      </c>
      <c r="AD41" s="1105"/>
      <c r="AE41" s="280" t="s">
        <v>39</v>
      </c>
      <c r="AF41" s="1109" t="s">
        <v>68</v>
      </c>
      <c r="AG41" s="1112" t="str">
        <f t="shared" si="0"/>
        <v/>
      </c>
      <c r="AH41" s="1111" t="s">
        <v>8</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171</v>
      </c>
      <c r="X42" s="1105"/>
      <c r="Y42" s="280" t="s">
        <v>31</v>
      </c>
      <c r="Z42" s="1105"/>
      <c r="AA42" s="280" t="s">
        <v>164</v>
      </c>
      <c r="AB42" s="1105"/>
      <c r="AC42" s="280" t="s">
        <v>31</v>
      </c>
      <c r="AD42" s="1105"/>
      <c r="AE42" s="280" t="s">
        <v>39</v>
      </c>
      <c r="AF42" s="1109" t="s">
        <v>68</v>
      </c>
      <c r="AG42" s="1112" t="str">
        <f t="shared" si="0"/>
        <v/>
      </c>
      <c r="AH42" s="1111" t="s">
        <v>8</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171</v>
      </c>
      <c r="X43" s="1105"/>
      <c r="Y43" s="280" t="s">
        <v>31</v>
      </c>
      <c r="Z43" s="1105"/>
      <c r="AA43" s="280" t="s">
        <v>164</v>
      </c>
      <c r="AB43" s="1105"/>
      <c r="AC43" s="280" t="s">
        <v>31</v>
      </c>
      <c r="AD43" s="1105"/>
      <c r="AE43" s="280" t="s">
        <v>39</v>
      </c>
      <c r="AF43" s="1109" t="s">
        <v>68</v>
      </c>
      <c r="AG43" s="1112" t="str">
        <f t="shared" si="0"/>
        <v/>
      </c>
      <c r="AH43" s="1111" t="s">
        <v>8</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171</v>
      </c>
      <c r="X44" s="1105"/>
      <c r="Y44" s="280" t="s">
        <v>31</v>
      </c>
      <c r="Z44" s="1105"/>
      <c r="AA44" s="280" t="s">
        <v>164</v>
      </c>
      <c r="AB44" s="1105"/>
      <c r="AC44" s="280" t="s">
        <v>31</v>
      </c>
      <c r="AD44" s="1105"/>
      <c r="AE44" s="280" t="s">
        <v>39</v>
      </c>
      <c r="AF44" s="1109" t="s">
        <v>68</v>
      </c>
      <c r="AG44" s="1112" t="str">
        <f t="shared" si="0"/>
        <v/>
      </c>
      <c r="AH44" s="1111" t="s">
        <v>8</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171</v>
      </c>
      <c r="X45" s="1105"/>
      <c r="Y45" s="280" t="s">
        <v>31</v>
      </c>
      <c r="Z45" s="1105"/>
      <c r="AA45" s="280" t="s">
        <v>164</v>
      </c>
      <c r="AB45" s="1105"/>
      <c r="AC45" s="280" t="s">
        <v>31</v>
      </c>
      <c r="AD45" s="1105"/>
      <c r="AE45" s="280" t="s">
        <v>39</v>
      </c>
      <c r="AF45" s="1109" t="s">
        <v>68</v>
      </c>
      <c r="AG45" s="1112" t="str">
        <f t="shared" si="0"/>
        <v/>
      </c>
      <c r="AH45" s="1111" t="s">
        <v>8</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171</v>
      </c>
      <c r="X46" s="1105"/>
      <c r="Y46" s="280" t="s">
        <v>31</v>
      </c>
      <c r="Z46" s="1105"/>
      <c r="AA46" s="280" t="s">
        <v>164</v>
      </c>
      <c r="AB46" s="1105"/>
      <c r="AC46" s="280" t="s">
        <v>31</v>
      </c>
      <c r="AD46" s="1105"/>
      <c r="AE46" s="280" t="s">
        <v>39</v>
      </c>
      <c r="AF46" s="1109" t="s">
        <v>68</v>
      </c>
      <c r="AG46" s="1112" t="str">
        <f t="shared" si="0"/>
        <v/>
      </c>
      <c r="AH46" s="1111" t="s">
        <v>8</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171</v>
      </c>
      <c r="X47" s="1105"/>
      <c r="Y47" s="280" t="s">
        <v>31</v>
      </c>
      <c r="Z47" s="1105"/>
      <c r="AA47" s="280" t="s">
        <v>164</v>
      </c>
      <c r="AB47" s="1105"/>
      <c r="AC47" s="280" t="s">
        <v>31</v>
      </c>
      <c r="AD47" s="1105"/>
      <c r="AE47" s="280" t="s">
        <v>39</v>
      </c>
      <c r="AF47" s="1109" t="s">
        <v>68</v>
      </c>
      <c r="AG47" s="1112" t="str">
        <f t="shared" si="0"/>
        <v/>
      </c>
      <c r="AH47" s="1111" t="s">
        <v>8</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171</v>
      </c>
      <c r="X48" s="1105"/>
      <c r="Y48" s="280" t="s">
        <v>31</v>
      </c>
      <c r="Z48" s="1105"/>
      <c r="AA48" s="280" t="s">
        <v>164</v>
      </c>
      <c r="AB48" s="1105"/>
      <c r="AC48" s="280" t="s">
        <v>31</v>
      </c>
      <c r="AD48" s="1105"/>
      <c r="AE48" s="280" t="s">
        <v>39</v>
      </c>
      <c r="AF48" s="1109" t="s">
        <v>68</v>
      </c>
      <c r="AG48" s="1112" t="str">
        <f t="shared" si="0"/>
        <v/>
      </c>
      <c r="AH48" s="1111" t="s">
        <v>8</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171</v>
      </c>
      <c r="X49" s="1105"/>
      <c r="Y49" s="280" t="s">
        <v>31</v>
      </c>
      <c r="Z49" s="1105"/>
      <c r="AA49" s="280" t="s">
        <v>164</v>
      </c>
      <c r="AB49" s="1105"/>
      <c r="AC49" s="280" t="s">
        <v>31</v>
      </c>
      <c r="AD49" s="1105"/>
      <c r="AE49" s="280" t="s">
        <v>39</v>
      </c>
      <c r="AF49" s="1109" t="s">
        <v>68</v>
      </c>
      <c r="AG49" s="1112" t="str">
        <f t="shared" si="0"/>
        <v/>
      </c>
      <c r="AH49" s="1111" t="s">
        <v>8</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171</v>
      </c>
      <c r="X50" s="1105"/>
      <c r="Y50" s="280" t="s">
        <v>31</v>
      </c>
      <c r="Z50" s="1105"/>
      <c r="AA50" s="280" t="s">
        <v>164</v>
      </c>
      <c r="AB50" s="1105"/>
      <c r="AC50" s="280" t="s">
        <v>31</v>
      </c>
      <c r="AD50" s="1105"/>
      <c r="AE50" s="280" t="s">
        <v>39</v>
      </c>
      <c r="AF50" s="1109" t="s">
        <v>68</v>
      </c>
      <c r="AG50" s="1112" t="str">
        <f t="shared" si="0"/>
        <v/>
      </c>
      <c r="AH50" s="1111" t="s">
        <v>8</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171</v>
      </c>
      <c r="X51" s="1105"/>
      <c r="Y51" s="280" t="s">
        <v>31</v>
      </c>
      <c r="Z51" s="1105"/>
      <c r="AA51" s="280" t="s">
        <v>164</v>
      </c>
      <c r="AB51" s="1105"/>
      <c r="AC51" s="280" t="s">
        <v>31</v>
      </c>
      <c r="AD51" s="1105"/>
      <c r="AE51" s="280" t="s">
        <v>39</v>
      </c>
      <c r="AF51" s="1109" t="s">
        <v>68</v>
      </c>
      <c r="AG51" s="1112" t="str">
        <f t="shared" si="0"/>
        <v/>
      </c>
      <c r="AH51" s="1111" t="s">
        <v>8</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171</v>
      </c>
      <c r="X52" s="1105"/>
      <c r="Y52" s="280" t="s">
        <v>31</v>
      </c>
      <c r="Z52" s="1105"/>
      <c r="AA52" s="280" t="s">
        <v>164</v>
      </c>
      <c r="AB52" s="1105"/>
      <c r="AC52" s="280" t="s">
        <v>31</v>
      </c>
      <c r="AD52" s="1105"/>
      <c r="AE52" s="280" t="s">
        <v>39</v>
      </c>
      <c r="AF52" s="1109" t="s">
        <v>68</v>
      </c>
      <c r="AG52" s="1112" t="str">
        <f t="shared" si="0"/>
        <v/>
      </c>
      <c r="AH52" s="1111" t="s">
        <v>8</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171</v>
      </c>
      <c r="X53" s="1105"/>
      <c r="Y53" s="280" t="s">
        <v>31</v>
      </c>
      <c r="Z53" s="1105"/>
      <c r="AA53" s="280" t="s">
        <v>164</v>
      </c>
      <c r="AB53" s="1105"/>
      <c r="AC53" s="280" t="s">
        <v>31</v>
      </c>
      <c r="AD53" s="1105"/>
      <c r="AE53" s="280" t="s">
        <v>39</v>
      </c>
      <c r="AF53" s="1109" t="s">
        <v>68</v>
      </c>
      <c r="AG53" s="1112" t="str">
        <f t="shared" si="0"/>
        <v/>
      </c>
      <c r="AH53" s="1111" t="s">
        <v>8</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171</v>
      </c>
      <c r="X54" s="1105"/>
      <c r="Y54" s="280" t="s">
        <v>31</v>
      </c>
      <c r="Z54" s="1105"/>
      <c r="AA54" s="280" t="s">
        <v>164</v>
      </c>
      <c r="AB54" s="1105"/>
      <c r="AC54" s="280" t="s">
        <v>31</v>
      </c>
      <c r="AD54" s="1105"/>
      <c r="AE54" s="280" t="s">
        <v>39</v>
      </c>
      <c r="AF54" s="1109" t="s">
        <v>68</v>
      </c>
      <c r="AG54" s="1112" t="str">
        <f t="shared" si="0"/>
        <v/>
      </c>
      <c r="AH54" s="1111" t="s">
        <v>8</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171</v>
      </c>
      <c r="X55" s="1105"/>
      <c r="Y55" s="280" t="s">
        <v>31</v>
      </c>
      <c r="Z55" s="1105"/>
      <c r="AA55" s="280" t="s">
        <v>164</v>
      </c>
      <c r="AB55" s="1105"/>
      <c r="AC55" s="280" t="s">
        <v>31</v>
      </c>
      <c r="AD55" s="1105"/>
      <c r="AE55" s="280" t="s">
        <v>39</v>
      </c>
      <c r="AF55" s="1109" t="s">
        <v>68</v>
      </c>
      <c r="AG55" s="1112" t="str">
        <f t="shared" si="0"/>
        <v/>
      </c>
      <c r="AH55" s="1111" t="s">
        <v>8</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171</v>
      </c>
      <c r="X56" s="1105"/>
      <c r="Y56" s="280" t="s">
        <v>31</v>
      </c>
      <c r="Z56" s="1105"/>
      <c r="AA56" s="280" t="s">
        <v>164</v>
      </c>
      <c r="AB56" s="1105"/>
      <c r="AC56" s="280" t="s">
        <v>31</v>
      </c>
      <c r="AD56" s="1105"/>
      <c r="AE56" s="280" t="s">
        <v>39</v>
      </c>
      <c r="AF56" s="1109" t="s">
        <v>68</v>
      </c>
      <c r="AG56" s="1112" t="str">
        <f t="shared" si="0"/>
        <v/>
      </c>
      <c r="AH56" s="1111" t="s">
        <v>8</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171</v>
      </c>
      <c r="X57" s="1105"/>
      <c r="Y57" s="280" t="s">
        <v>31</v>
      </c>
      <c r="Z57" s="1105"/>
      <c r="AA57" s="280" t="s">
        <v>164</v>
      </c>
      <c r="AB57" s="1105"/>
      <c r="AC57" s="280" t="s">
        <v>31</v>
      </c>
      <c r="AD57" s="1105"/>
      <c r="AE57" s="280" t="s">
        <v>39</v>
      </c>
      <c r="AF57" s="1109" t="s">
        <v>68</v>
      </c>
      <c r="AG57" s="1112" t="str">
        <f t="shared" si="0"/>
        <v/>
      </c>
      <c r="AH57" s="1111" t="s">
        <v>8</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171</v>
      </c>
      <c r="X58" s="1105"/>
      <c r="Y58" s="280" t="s">
        <v>31</v>
      </c>
      <c r="Z58" s="1105"/>
      <c r="AA58" s="280" t="s">
        <v>164</v>
      </c>
      <c r="AB58" s="1105"/>
      <c r="AC58" s="280" t="s">
        <v>31</v>
      </c>
      <c r="AD58" s="1105"/>
      <c r="AE58" s="280" t="s">
        <v>39</v>
      </c>
      <c r="AF58" s="1109" t="s">
        <v>68</v>
      </c>
      <c r="AG58" s="1112" t="str">
        <f t="shared" si="0"/>
        <v/>
      </c>
      <c r="AH58" s="1111" t="s">
        <v>8</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171</v>
      </c>
      <c r="X59" s="1105"/>
      <c r="Y59" s="280" t="s">
        <v>31</v>
      </c>
      <c r="Z59" s="1105"/>
      <c r="AA59" s="280" t="s">
        <v>164</v>
      </c>
      <c r="AB59" s="1105"/>
      <c r="AC59" s="280" t="s">
        <v>31</v>
      </c>
      <c r="AD59" s="1105"/>
      <c r="AE59" s="280" t="s">
        <v>39</v>
      </c>
      <c r="AF59" s="1109" t="s">
        <v>68</v>
      </c>
      <c r="AG59" s="1112" t="str">
        <f t="shared" si="0"/>
        <v/>
      </c>
      <c r="AH59" s="1111" t="s">
        <v>8</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171</v>
      </c>
      <c r="X60" s="1105"/>
      <c r="Y60" s="280" t="s">
        <v>31</v>
      </c>
      <c r="Z60" s="1105"/>
      <c r="AA60" s="280" t="s">
        <v>164</v>
      </c>
      <c r="AB60" s="1105"/>
      <c r="AC60" s="280" t="s">
        <v>31</v>
      </c>
      <c r="AD60" s="1105"/>
      <c r="AE60" s="280" t="s">
        <v>39</v>
      </c>
      <c r="AF60" s="1109" t="s">
        <v>68</v>
      </c>
      <c r="AG60" s="1112" t="str">
        <f t="shared" si="0"/>
        <v/>
      </c>
      <c r="AH60" s="1111" t="s">
        <v>8</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171</v>
      </c>
      <c r="X61" s="1105"/>
      <c r="Y61" s="280" t="s">
        <v>31</v>
      </c>
      <c r="Z61" s="1105"/>
      <c r="AA61" s="280" t="s">
        <v>164</v>
      </c>
      <c r="AB61" s="1105"/>
      <c r="AC61" s="280" t="s">
        <v>31</v>
      </c>
      <c r="AD61" s="1105"/>
      <c r="AE61" s="280" t="s">
        <v>39</v>
      </c>
      <c r="AF61" s="1109" t="s">
        <v>68</v>
      </c>
      <c r="AG61" s="1112" t="str">
        <f t="shared" si="0"/>
        <v/>
      </c>
      <c r="AH61" s="1111" t="s">
        <v>8</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171</v>
      </c>
      <c r="X62" s="1105"/>
      <c r="Y62" s="280" t="s">
        <v>31</v>
      </c>
      <c r="Z62" s="1105"/>
      <c r="AA62" s="280" t="s">
        <v>164</v>
      </c>
      <c r="AB62" s="1105"/>
      <c r="AC62" s="280" t="s">
        <v>31</v>
      </c>
      <c r="AD62" s="1105"/>
      <c r="AE62" s="280" t="s">
        <v>39</v>
      </c>
      <c r="AF62" s="1109" t="s">
        <v>68</v>
      </c>
      <c r="AG62" s="1112" t="str">
        <f t="shared" si="0"/>
        <v/>
      </c>
      <c r="AH62" s="1111" t="s">
        <v>8</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171</v>
      </c>
      <c r="X63" s="1105"/>
      <c r="Y63" s="280" t="s">
        <v>31</v>
      </c>
      <c r="Z63" s="1105"/>
      <c r="AA63" s="280" t="s">
        <v>164</v>
      </c>
      <c r="AB63" s="1105"/>
      <c r="AC63" s="280" t="s">
        <v>31</v>
      </c>
      <c r="AD63" s="1105"/>
      <c r="AE63" s="280" t="s">
        <v>39</v>
      </c>
      <c r="AF63" s="1109" t="s">
        <v>68</v>
      </c>
      <c r="AG63" s="1112" t="str">
        <f t="shared" si="0"/>
        <v/>
      </c>
      <c r="AH63" s="1111" t="s">
        <v>8</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171</v>
      </c>
      <c r="X64" s="1105"/>
      <c r="Y64" s="280" t="s">
        <v>31</v>
      </c>
      <c r="Z64" s="1105"/>
      <c r="AA64" s="280" t="s">
        <v>164</v>
      </c>
      <c r="AB64" s="1105"/>
      <c r="AC64" s="280" t="s">
        <v>31</v>
      </c>
      <c r="AD64" s="1105"/>
      <c r="AE64" s="280" t="s">
        <v>39</v>
      </c>
      <c r="AF64" s="1109" t="s">
        <v>68</v>
      </c>
      <c r="AG64" s="1112" t="str">
        <f t="shared" si="0"/>
        <v/>
      </c>
      <c r="AH64" s="1111" t="s">
        <v>8</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171</v>
      </c>
      <c r="X65" s="1105"/>
      <c r="Y65" s="280" t="s">
        <v>31</v>
      </c>
      <c r="Z65" s="1105"/>
      <c r="AA65" s="280" t="s">
        <v>164</v>
      </c>
      <c r="AB65" s="1105"/>
      <c r="AC65" s="280" t="s">
        <v>31</v>
      </c>
      <c r="AD65" s="1105"/>
      <c r="AE65" s="280" t="s">
        <v>39</v>
      </c>
      <c r="AF65" s="1109" t="s">
        <v>68</v>
      </c>
      <c r="AG65" s="1112" t="str">
        <f t="shared" si="0"/>
        <v/>
      </c>
      <c r="AH65" s="1111" t="s">
        <v>8</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171</v>
      </c>
      <c r="X66" s="1105"/>
      <c r="Y66" s="280" t="s">
        <v>31</v>
      </c>
      <c r="Z66" s="1105"/>
      <c r="AA66" s="280" t="s">
        <v>164</v>
      </c>
      <c r="AB66" s="1105"/>
      <c r="AC66" s="280" t="s">
        <v>31</v>
      </c>
      <c r="AD66" s="1105"/>
      <c r="AE66" s="280" t="s">
        <v>39</v>
      </c>
      <c r="AF66" s="1109" t="s">
        <v>68</v>
      </c>
      <c r="AG66" s="1112" t="str">
        <f t="shared" si="0"/>
        <v/>
      </c>
      <c r="AH66" s="1111" t="s">
        <v>8</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171</v>
      </c>
      <c r="X67" s="1105"/>
      <c r="Y67" s="280" t="s">
        <v>31</v>
      </c>
      <c r="Z67" s="1105"/>
      <c r="AA67" s="280" t="s">
        <v>164</v>
      </c>
      <c r="AB67" s="1105"/>
      <c r="AC67" s="280" t="s">
        <v>31</v>
      </c>
      <c r="AD67" s="1105"/>
      <c r="AE67" s="280" t="s">
        <v>39</v>
      </c>
      <c r="AF67" s="1109" t="s">
        <v>68</v>
      </c>
      <c r="AG67" s="1112" t="str">
        <f t="shared" si="0"/>
        <v/>
      </c>
      <c r="AH67" s="1111" t="s">
        <v>8</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171</v>
      </c>
      <c r="X68" s="1105"/>
      <c r="Y68" s="280" t="s">
        <v>31</v>
      </c>
      <c r="Z68" s="1105"/>
      <c r="AA68" s="280" t="s">
        <v>164</v>
      </c>
      <c r="AB68" s="1105"/>
      <c r="AC68" s="280" t="s">
        <v>31</v>
      </c>
      <c r="AD68" s="1105"/>
      <c r="AE68" s="280" t="s">
        <v>39</v>
      </c>
      <c r="AF68" s="1109" t="s">
        <v>68</v>
      </c>
      <c r="AG68" s="1112" t="str">
        <f t="shared" si="0"/>
        <v/>
      </c>
      <c r="AH68" s="1111" t="s">
        <v>8</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171</v>
      </c>
      <c r="X69" s="1105"/>
      <c r="Y69" s="280" t="s">
        <v>31</v>
      </c>
      <c r="Z69" s="1105"/>
      <c r="AA69" s="280" t="s">
        <v>164</v>
      </c>
      <c r="AB69" s="1105"/>
      <c r="AC69" s="280" t="s">
        <v>31</v>
      </c>
      <c r="AD69" s="1105"/>
      <c r="AE69" s="280" t="s">
        <v>39</v>
      </c>
      <c r="AF69" s="1109" t="s">
        <v>68</v>
      </c>
      <c r="AG69" s="1112" t="str">
        <f t="shared" si="0"/>
        <v/>
      </c>
      <c r="AH69" s="1111" t="s">
        <v>8</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171</v>
      </c>
      <c r="X70" s="1105"/>
      <c r="Y70" s="280" t="s">
        <v>31</v>
      </c>
      <c r="Z70" s="1105"/>
      <c r="AA70" s="280" t="s">
        <v>164</v>
      </c>
      <c r="AB70" s="1105"/>
      <c r="AC70" s="280" t="s">
        <v>31</v>
      </c>
      <c r="AD70" s="1105"/>
      <c r="AE70" s="280" t="s">
        <v>39</v>
      </c>
      <c r="AF70" s="1109" t="s">
        <v>68</v>
      </c>
      <c r="AG70" s="1112" t="str">
        <f t="shared" si="0"/>
        <v/>
      </c>
      <c r="AH70" s="1111" t="s">
        <v>8</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171</v>
      </c>
      <c r="X71" s="1105"/>
      <c r="Y71" s="280" t="s">
        <v>31</v>
      </c>
      <c r="Z71" s="1105"/>
      <c r="AA71" s="280" t="s">
        <v>164</v>
      </c>
      <c r="AB71" s="1105"/>
      <c r="AC71" s="280" t="s">
        <v>31</v>
      </c>
      <c r="AD71" s="1105"/>
      <c r="AE71" s="280" t="s">
        <v>39</v>
      </c>
      <c r="AF71" s="1109" t="s">
        <v>68</v>
      </c>
      <c r="AG71" s="1112" t="str">
        <f t="shared" si="0"/>
        <v/>
      </c>
      <c r="AH71" s="1111" t="s">
        <v>8</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171</v>
      </c>
      <c r="X72" s="1105"/>
      <c r="Y72" s="280" t="s">
        <v>31</v>
      </c>
      <c r="Z72" s="1105"/>
      <c r="AA72" s="280" t="s">
        <v>164</v>
      </c>
      <c r="AB72" s="1105"/>
      <c r="AC72" s="280" t="s">
        <v>31</v>
      </c>
      <c r="AD72" s="1105"/>
      <c r="AE72" s="280" t="s">
        <v>39</v>
      </c>
      <c r="AF72" s="1109" t="s">
        <v>68</v>
      </c>
      <c r="AG72" s="1112" t="str">
        <f t="shared" si="0"/>
        <v/>
      </c>
      <c r="AH72" s="1111" t="s">
        <v>8</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171</v>
      </c>
      <c r="X73" s="1105"/>
      <c r="Y73" s="280" t="s">
        <v>31</v>
      </c>
      <c r="Z73" s="1105"/>
      <c r="AA73" s="280" t="s">
        <v>164</v>
      </c>
      <c r="AB73" s="1105"/>
      <c r="AC73" s="280" t="s">
        <v>31</v>
      </c>
      <c r="AD73" s="1105"/>
      <c r="AE73" s="280" t="s">
        <v>39</v>
      </c>
      <c r="AF73" s="1109" t="s">
        <v>68</v>
      </c>
      <c r="AG73" s="1112" t="str">
        <f t="shared" si="0"/>
        <v/>
      </c>
      <c r="AH73" s="1111" t="s">
        <v>8</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171</v>
      </c>
      <c r="X74" s="1105"/>
      <c r="Y74" s="280" t="s">
        <v>31</v>
      </c>
      <c r="Z74" s="1105"/>
      <c r="AA74" s="280" t="s">
        <v>164</v>
      </c>
      <c r="AB74" s="1105"/>
      <c r="AC74" s="280" t="s">
        <v>31</v>
      </c>
      <c r="AD74" s="1105"/>
      <c r="AE74" s="280" t="s">
        <v>39</v>
      </c>
      <c r="AF74" s="1109" t="s">
        <v>68</v>
      </c>
      <c r="AG74" s="1112" t="str">
        <f t="shared" si="0"/>
        <v/>
      </c>
      <c r="AH74" s="1111" t="s">
        <v>8</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171</v>
      </c>
      <c r="X75" s="1105"/>
      <c r="Y75" s="280" t="s">
        <v>31</v>
      </c>
      <c r="Z75" s="1105"/>
      <c r="AA75" s="280" t="s">
        <v>164</v>
      </c>
      <c r="AB75" s="1105"/>
      <c r="AC75" s="280" t="s">
        <v>31</v>
      </c>
      <c r="AD75" s="1105"/>
      <c r="AE75" s="280" t="s">
        <v>39</v>
      </c>
      <c r="AF75" s="1109" t="s">
        <v>68</v>
      </c>
      <c r="AG75" s="1112" t="str">
        <f t="shared" ref="AG75:AG110" si="5">IF(X75&gt;=1,(AB75*12+AD75)-(X75*12+Z75)+1,"")</f>
        <v/>
      </c>
      <c r="AH75" s="1111" t="s">
        <v>8</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171</v>
      </c>
      <c r="X76" s="1105"/>
      <c r="Y76" s="280" t="s">
        <v>31</v>
      </c>
      <c r="Z76" s="1105"/>
      <c r="AA76" s="280" t="s">
        <v>164</v>
      </c>
      <c r="AB76" s="1105"/>
      <c r="AC76" s="280" t="s">
        <v>31</v>
      </c>
      <c r="AD76" s="1105"/>
      <c r="AE76" s="280" t="s">
        <v>39</v>
      </c>
      <c r="AF76" s="1109" t="s">
        <v>68</v>
      </c>
      <c r="AG76" s="1112" t="str">
        <f t="shared" si="5"/>
        <v/>
      </c>
      <c r="AH76" s="1111" t="s">
        <v>8</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171</v>
      </c>
      <c r="X77" s="1105"/>
      <c r="Y77" s="280" t="s">
        <v>31</v>
      </c>
      <c r="Z77" s="1105"/>
      <c r="AA77" s="280" t="s">
        <v>164</v>
      </c>
      <c r="AB77" s="1105"/>
      <c r="AC77" s="280" t="s">
        <v>31</v>
      </c>
      <c r="AD77" s="1105"/>
      <c r="AE77" s="280" t="s">
        <v>39</v>
      </c>
      <c r="AF77" s="1109" t="s">
        <v>68</v>
      </c>
      <c r="AG77" s="1112" t="str">
        <f t="shared" si="5"/>
        <v/>
      </c>
      <c r="AH77" s="1111" t="s">
        <v>8</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171</v>
      </c>
      <c r="X78" s="1105"/>
      <c r="Y78" s="280" t="s">
        <v>31</v>
      </c>
      <c r="Z78" s="1105"/>
      <c r="AA78" s="280" t="s">
        <v>164</v>
      </c>
      <c r="AB78" s="1105"/>
      <c r="AC78" s="280" t="s">
        <v>31</v>
      </c>
      <c r="AD78" s="1105"/>
      <c r="AE78" s="280" t="s">
        <v>39</v>
      </c>
      <c r="AF78" s="1109" t="s">
        <v>68</v>
      </c>
      <c r="AG78" s="1112" t="str">
        <f t="shared" si="5"/>
        <v/>
      </c>
      <c r="AH78" s="1111" t="s">
        <v>8</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171</v>
      </c>
      <c r="X79" s="1105"/>
      <c r="Y79" s="280" t="s">
        <v>31</v>
      </c>
      <c r="Z79" s="1105"/>
      <c r="AA79" s="280" t="s">
        <v>164</v>
      </c>
      <c r="AB79" s="1105"/>
      <c r="AC79" s="280" t="s">
        <v>31</v>
      </c>
      <c r="AD79" s="1105"/>
      <c r="AE79" s="280" t="s">
        <v>39</v>
      </c>
      <c r="AF79" s="1109" t="s">
        <v>68</v>
      </c>
      <c r="AG79" s="1112" t="str">
        <f t="shared" si="5"/>
        <v/>
      </c>
      <c r="AH79" s="1111" t="s">
        <v>8</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171</v>
      </c>
      <c r="X80" s="1105"/>
      <c r="Y80" s="280" t="s">
        <v>31</v>
      </c>
      <c r="Z80" s="1105"/>
      <c r="AA80" s="280" t="s">
        <v>164</v>
      </c>
      <c r="AB80" s="1105"/>
      <c r="AC80" s="280" t="s">
        <v>31</v>
      </c>
      <c r="AD80" s="1105"/>
      <c r="AE80" s="280" t="s">
        <v>39</v>
      </c>
      <c r="AF80" s="1109" t="s">
        <v>68</v>
      </c>
      <c r="AG80" s="1112" t="str">
        <f t="shared" si="5"/>
        <v/>
      </c>
      <c r="AH80" s="1111" t="s">
        <v>8</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171</v>
      </c>
      <c r="X81" s="1105"/>
      <c r="Y81" s="280" t="s">
        <v>31</v>
      </c>
      <c r="Z81" s="1105"/>
      <c r="AA81" s="280" t="s">
        <v>164</v>
      </c>
      <c r="AB81" s="1105"/>
      <c r="AC81" s="280" t="s">
        <v>31</v>
      </c>
      <c r="AD81" s="1105"/>
      <c r="AE81" s="280" t="s">
        <v>39</v>
      </c>
      <c r="AF81" s="1109" t="s">
        <v>68</v>
      </c>
      <c r="AG81" s="1112" t="str">
        <f t="shared" si="5"/>
        <v/>
      </c>
      <c r="AH81" s="1111" t="s">
        <v>8</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171</v>
      </c>
      <c r="X82" s="1105"/>
      <c r="Y82" s="280" t="s">
        <v>31</v>
      </c>
      <c r="Z82" s="1105"/>
      <c r="AA82" s="280" t="s">
        <v>164</v>
      </c>
      <c r="AB82" s="1105"/>
      <c r="AC82" s="280" t="s">
        <v>31</v>
      </c>
      <c r="AD82" s="1105"/>
      <c r="AE82" s="280" t="s">
        <v>39</v>
      </c>
      <c r="AF82" s="1109" t="s">
        <v>68</v>
      </c>
      <c r="AG82" s="1112" t="str">
        <f t="shared" si="5"/>
        <v/>
      </c>
      <c r="AH82" s="1111" t="s">
        <v>8</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171</v>
      </c>
      <c r="X83" s="1105"/>
      <c r="Y83" s="280" t="s">
        <v>31</v>
      </c>
      <c r="Z83" s="1105"/>
      <c r="AA83" s="280" t="s">
        <v>164</v>
      </c>
      <c r="AB83" s="1105"/>
      <c r="AC83" s="280" t="s">
        <v>31</v>
      </c>
      <c r="AD83" s="1105"/>
      <c r="AE83" s="280" t="s">
        <v>39</v>
      </c>
      <c r="AF83" s="1109" t="s">
        <v>68</v>
      </c>
      <c r="AG83" s="1112" t="str">
        <f t="shared" si="5"/>
        <v/>
      </c>
      <c r="AH83" s="1111" t="s">
        <v>8</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171</v>
      </c>
      <c r="X84" s="1105"/>
      <c r="Y84" s="280" t="s">
        <v>31</v>
      </c>
      <c r="Z84" s="1105"/>
      <c r="AA84" s="280" t="s">
        <v>164</v>
      </c>
      <c r="AB84" s="1105"/>
      <c r="AC84" s="280" t="s">
        <v>31</v>
      </c>
      <c r="AD84" s="1105"/>
      <c r="AE84" s="280" t="s">
        <v>39</v>
      </c>
      <c r="AF84" s="1109" t="s">
        <v>68</v>
      </c>
      <c r="AG84" s="1112" t="str">
        <f t="shared" si="5"/>
        <v/>
      </c>
      <c r="AH84" s="1111" t="s">
        <v>8</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171</v>
      </c>
      <c r="X85" s="1105"/>
      <c r="Y85" s="280" t="s">
        <v>31</v>
      </c>
      <c r="Z85" s="1105"/>
      <c r="AA85" s="280" t="s">
        <v>164</v>
      </c>
      <c r="AB85" s="1105"/>
      <c r="AC85" s="280" t="s">
        <v>31</v>
      </c>
      <c r="AD85" s="1105"/>
      <c r="AE85" s="280" t="s">
        <v>39</v>
      </c>
      <c r="AF85" s="1109" t="s">
        <v>68</v>
      </c>
      <c r="AG85" s="1112" t="str">
        <f t="shared" si="5"/>
        <v/>
      </c>
      <c r="AH85" s="1111" t="s">
        <v>8</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171</v>
      </c>
      <c r="X86" s="1105"/>
      <c r="Y86" s="280" t="s">
        <v>31</v>
      </c>
      <c r="Z86" s="1105"/>
      <c r="AA86" s="280" t="s">
        <v>164</v>
      </c>
      <c r="AB86" s="1105"/>
      <c r="AC86" s="280" t="s">
        <v>31</v>
      </c>
      <c r="AD86" s="1105"/>
      <c r="AE86" s="280" t="s">
        <v>39</v>
      </c>
      <c r="AF86" s="1109" t="s">
        <v>68</v>
      </c>
      <c r="AG86" s="1112" t="str">
        <f t="shared" si="5"/>
        <v/>
      </c>
      <c r="AH86" s="1111" t="s">
        <v>8</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171</v>
      </c>
      <c r="X87" s="1105"/>
      <c r="Y87" s="280" t="s">
        <v>31</v>
      </c>
      <c r="Z87" s="1105"/>
      <c r="AA87" s="280" t="s">
        <v>164</v>
      </c>
      <c r="AB87" s="1105"/>
      <c r="AC87" s="280" t="s">
        <v>31</v>
      </c>
      <c r="AD87" s="1105"/>
      <c r="AE87" s="280" t="s">
        <v>39</v>
      </c>
      <c r="AF87" s="1109" t="s">
        <v>68</v>
      </c>
      <c r="AG87" s="1112" t="str">
        <f t="shared" si="5"/>
        <v/>
      </c>
      <c r="AH87" s="1111" t="s">
        <v>8</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171</v>
      </c>
      <c r="X88" s="1105"/>
      <c r="Y88" s="280" t="s">
        <v>31</v>
      </c>
      <c r="Z88" s="1105"/>
      <c r="AA88" s="280" t="s">
        <v>164</v>
      </c>
      <c r="AB88" s="1105"/>
      <c r="AC88" s="280" t="s">
        <v>31</v>
      </c>
      <c r="AD88" s="1105"/>
      <c r="AE88" s="280" t="s">
        <v>39</v>
      </c>
      <c r="AF88" s="1109" t="s">
        <v>68</v>
      </c>
      <c r="AG88" s="1112" t="str">
        <f t="shared" si="5"/>
        <v/>
      </c>
      <c r="AH88" s="1111" t="s">
        <v>8</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171</v>
      </c>
      <c r="X89" s="1105"/>
      <c r="Y89" s="280" t="s">
        <v>31</v>
      </c>
      <c r="Z89" s="1105"/>
      <c r="AA89" s="280" t="s">
        <v>164</v>
      </c>
      <c r="AB89" s="1105"/>
      <c r="AC89" s="280" t="s">
        <v>31</v>
      </c>
      <c r="AD89" s="1105"/>
      <c r="AE89" s="280" t="s">
        <v>39</v>
      </c>
      <c r="AF89" s="1109" t="s">
        <v>68</v>
      </c>
      <c r="AG89" s="1112" t="str">
        <f t="shared" si="5"/>
        <v/>
      </c>
      <c r="AH89" s="1111" t="s">
        <v>8</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171</v>
      </c>
      <c r="X90" s="1105"/>
      <c r="Y90" s="280" t="s">
        <v>31</v>
      </c>
      <c r="Z90" s="1105"/>
      <c r="AA90" s="280" t="s">
        <v>164</v>
      </c>
      <c r="AB90" s="1105"/>
      <c r="AC90" s="280" t="s">
        <v>31</v>
      </c>
      <c r="AD90" s="1105"/>
      <c r="AE90" s="280" t="s">
        <v>39</v>
      </c>
      <c r="AF90" s="1109" t="s">
        <v>68</v>
      </c>
      <c r="AG90" s="1112" t="str">
        <f t="shared" si="5"/>
        <v/>
      </c>
      <c r="AH90" s="1111" t="s">
        <v>8</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171</v>
      </c>
      <c r="X91" s="1105"/>
      <c r="Y91" s="280" t="s">
        <v>31</v>
      </c>
      <c r="Z91" s="1105"/>
      <c r="AA91" s="280" t="s">
        <v>164</v>
      </c>
      <c r="AB91" s="1105"/>
      <c r="AC91" s="280" t="s">
        <v>31</v>
      </c>
      <c r="AD91" s="1105"/>
      <c r="AE91" s="280" t="s">
        <v>39</v>
      </c>
      <c r="AF91" s="1109" t="s">
        <v>68</v>
      </c>
      <c r="AG91" s="1112" t="str">
        <f t="shared" si="5"/>
        <v/>
      </c>
      <c r="AH91" s="1111" t="s">
        <v>8</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171</v>
      </c>
      <c r="X92" s="1105"/>
      <c r="Y92" s="280" t="s">
        <v>31</v>
      </c>
      <c r="Z92" s="1105"/>
      <c r="AA92" s="280" t="s">
        <v>164</v>
      </c>
      <c r="AB92" s="1105"/>
      <c r="AC92" s="280" t="s">
        <v>31</v>
      </c>
      <c r="AD92" s="1105"/>
      <c r="AE92" s="280" t="s">
        <v>39</v>
      </c>
      <c r="AF92" s="1109" t="s">
        <v>68</v>
      </c>
      <c r="AG92" s="1112" t="str">
        <f t="shared" si="5"/>
        <v/>
      </c>
      <c r="AH92" s="1111" t="s">
        <v>8</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171</v>
      </c>
      <c r="X93" s="1105"/>
      <c r="Y93" s="280" t="s">
        <v>31</v>
      </c>
      <c r="Z93" s="1105"/>
      <c r="AA93" s="280" t="s">
        <v>164</v>
      </c>
      <c r="AB93" s="1105"/>
      <c r="AC93" s="280" t="s">
        <v>31</v>
      </c>
      <c r="AD93" s="1105"/>
      <c r="AE93" s="280" t="s">
        <v>39</v>
      </c>
      <c r="AF93" s="1109" t="s">
        <v>68</v>
      </c>
      <c r="AG93" s="1112" t="str">
        <f t="shared" si="5"/>
        <v/>
      </c>
      <c r="AH93" s="1111" t="s">
        <v>8</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171</v>
      </c>
      <c r="X94" s="1105"/>
      <c r="Y94" s="280" t="s">
        <v>31</v>
      </c>
      <c r="Z94" s="1105"/>
      <c r="AA94" s="280" t="s">
        <v>164</v>
      </c>
      <c r="AB94" s="1105"/>
      <c r="AC94" s="280" t="s">
        <v>31</v>
      </c>
      <c r="AD94" s="1105"/>
      <c r="AE94" s="280" t="s">
        <v>39</v>
      </c>
      <c r="AF94" s="1109" t="s">
        <v>68</v>
      </c>
      <c r="AG94" s="1112" t="str">
        <f t="shared" si="5"/>
        <v/>
      </c>
      <c r="AH94" s="1111" t="s">
        <v>8</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171</v>
      </c>
      <c r="X95" s="1105"/>
      <c r="Y95" s="280" t="s">
        <v>31</v>
      </c>
      <c r="Z95" s="1105"/>
      <c r="AA95" s="280" t="s">
        <v>164</v>
      </c>
      <c r="AB95" s="1105"/>
      <c r="AC95" s="280" t="s">
        <v>31</v>
      </c>
      <c r="AD95" s="1105"/>
      <c r="AE95" s="280" t="s">
        <v>39</v>
      </c>
      <c r="AF95" s="1109" t="s">
        <v>68</v>
      </c>
      <c r="AG95" s="1112" t="str">
        <f t="shared" si="5"/>
        <v/>
      </c>
      <c r="AH95" s="1111" t="s">
        <v>8</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171</v>
      </c>
      <c r="X96" s="1105"/>
      <c r="Y96" s="280" t="s">
        <v>31</v>
      </c>
      <c r="Z96" s="1105"/>
      <c r="AA96" s="280" t="s">
        <v>164</v>
      </c>
      <c r="AB96" s="1105"/>
      <c r="AC96" s="280" t="s">
        <v>31</v>
      </c>
      <c r="AD96" s="1105"/>
      <c r="AE96" s="280" t="s">
        <v>39</v>
      </c>
      <c r="AF96" s="1109" t="s">
        <v>68</v>
      </c>
      <c r="AG96" s="1112" t="str">
        <f t="shared" si="5"/>
        <v/>
      </c>
      <c r="AH96" s="1111" t="s">
        <v>8</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171</v>
      </c>
      <c r="X97" s="1105"/>
      <c r="Y97" s="280" t="s">
        <v>31</v>
      </c>
      <c r="Z97" s="1105"/>
      <c r="AA97" s="280" t="s">
        <v>164</v>
      </c>
      <c r="AB97" s="1105"/>
      <c r="AC97" s="280" t="s">
        <v>31</v>
      </c>
      <c r="AD97" s="1105"/>
      <c r="AE97" s="280" t="s">
        <v>39</v>
      </c>
      <c r="AF97" s="1109" t="s">
        <v>68</v>
      </c>
      <c r="AG97" s="1112" t="str">
        <f t="shared" si="5"/>
        <v/>
      </c>
      <c r="AH97" s="1111" t="s">
        <v>8</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171</v>
      </c>
      <c r="X98" s="1105"/>
      <c r="Y98" s="280" t="s">
        <v>31</v>
      </c>
      <c r="Z98" s="1105"/>
      <c r="AA98" s="280" t="s">
        <v>164</v>
      </c>
      <c r="AB98" s="1105"/>
      <c r="AC98" s="280" t="s">
        <v>31</v>
      </c>
      <c r="AD98" s="1105"/>
      <c r="AE98" s="280" t="s">
        <v>39</v>
      </c>
      <c r="AF98" s="1109" t="s">
        <v>68</v>
      </c>
      <c r="AG98" s="1112" t="str">
        <f t="shared" si="5"/>
        <v/>
      </c>
      <c r="AH98" s="1111" t="s">
        <v>8</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171</v>
      </c>
      <c r="X99" s="1105"/>
      <c r="Y99" s="280" t="s">
        <v>31</v>
      </c>
      <c r="Z99" s="1105"/>
      <c r="AA99" s="280" t="s">
        <v>164</v>
      </c>
      <c r="AB99" s="1105"/>
      <c r="AC99" s="280" t="s">
        <v>31</v>
      </c>
      <c r="AD99" s="1105"/>
      <c r="AE99" s="280" t="s">
        <v>39</v>
      </c>
      <c r="AF99" s="1109" t="s">
        <v>68</v>
      </c>
      <c r="AG99" s="1112" t="str">
        <f t="shared" si="5"/>
        <v/>
      </c>
      <c r="AH99" s="1111" t="s">
        <v>8</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171</v>
      </c>
      <c r="X100" s="1105"/>
      <c r="Y100" s="280" t="s">
        <v>31</v>
      </c>
      <c r="Z100" s="1105"/>
      <c r="AA100" s="280" t="s">
        <v>164</v>
      </c>
      <c r="AB100" s="1105"/>
      <c r="AC100" s="280" t="s">
        <v>31</v>
      </c>
      <c r="AD100" s="1105"/>
      <c r="AE100" s="280" t="s">
        <v>39</v>
      </c>
      <c r="AF100" s="1109" t="s">
        <v>68</v>
      </c>
      <c r="AG100" s="1112" t="str">
        <f t="shared" si="5"/>
        <v/>
      </c>
      <c r="AH100" s="1111" t="s">
        <v>8</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171</v>
      </c>
      <c r="X101" s="1105"/>
      <c r="Y101" s="280" t="s">
        <v>31</v>
      </c>
      <c r="Z101" s="1105"/>
      <c r="AA101" s="280" t="s">
        <v>164</v>
      </c>
      <c r="AB101" s="1105"/>
      <c r="AC101" s="280" t="s">
        <v>31</v>
      </c>
      <c r="AD101" s="1105"/>
      <c r="AE101" s="280" t="s">
        <v>39</v>
      </c>
      <c r="AF101" s="1109" t="s">
        <v>68</v>
      </c>
      <c r="AG101" s="1112" t="str">
        <f t="shared" si="5"/>
        <v/>
      </c>
      <c r="AH101" s="1111" t="s">
        <v>8</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171</v>
      </c>
      <c r="X102" s="1105"/>
      <c r="Y102" s="280" t="s">
        <v>31</v>
      </c>
      <c r="Z102" s="1105"/>
      <c r="AA102" s="280" t="s">
        <v>164</v>
      </c>
      <c r="AB102" s="1105"/>
      <c r="AC102" s="280" t="s">
        <v>31</v>
      </c>
      <c r="AD102" s="1105"/>
      <c r="AE102" s="280" t="s">
        <v>39</v>
      </c>
      <c r="AF102" s="1109" t="s">
        <v>68</v>
      </c>
      <c r="AG102" s="1112" t="str">
        <f t="shared" si="5"/>
        <v/>
      </c>
      <c r="AH102" s="1111" t="s">
        <v>8</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171</v>
      </c>
      <c r="X103" s="1105"/>
      <c r="Y103" s="280" t="s">
        <v>31</v>
      </c>
      <c r="Z103" s="1105"/>
      <c r="AA103" s="280" t="s">
        <v>164</v>
      </c>
      <c r="AB103" s="1105"/>
      <c r="AC103" s="280" t="s">
        <v>31</v>
      </c>
      <c r="AD103" s="1105"/>
      <c r="AE103" s="280" t="s">
        <v>39</v>
      </c>
      <c r="AF103" s="1109" t="s">
        <v>68</v>
      </c>
      <c r="AG103" s="1112" t="str">
        <f t="shared" si="5"/>
        <v/>
      </c>
      <c r="AH103" s="1111" t="s">
        <v>8</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171</v>
      </c>
      <c r="X104" s="1105"/>
      <c r="Y104" s="280" t="s">
        <v>31</v>
      </c>
      <c r="Z104" s="1105"/>
      <c r="AA104" s="280" t="s">
        <v>164</v>
      </c>
      <c r="AB104" s="1105"/>
      <c r="AC104" s="280" t="s">
        <v>31</v>
      </c>
      <c r="AD104" s="1105"/>
      <c r="AE104" s="280" t="s">
        <v>39</v>
      </c>
      <c r="AF104" s="1109" t="s">
        <v>68</v>
      </c>
      <c r="AG104" s="1112" t="str">
        <f t="shared" si="5"/>
        <v/>
      </c>
      <c r="AH104" s="1111" t="s">
        <v>8</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171</v>
      </c>
      <c r="X105" s="1105"/>
      <c r="Y105" s="280" t="s">
        <v>31</v>
      </c>
      <c r="Z105" s="1105"/>
      <c r="AA105" s="280" t="s">
        <v>164</v>
      </c>
      <c r="AB105" s="1105"/>
      <c r="AC105" s="280" t="s">
        <v>31</v>
      </c>
      <c r="AD105" s="1105"/>
      <c r="AE105" s="280" t="s">
        <v>39</v>
      </c>
      <c r="AF105" s="1109" t="s">
        <v>68</v>
      </c>
      <c r="AG105" s="1112" t="str">
        <f t="shared" si="5"/>
        <v/>
      </c>
      <c r="AH105" s="1111" t="s">
        <v>8</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171</v>
      </c>
      <c r="X106" s="1105"/>
      <c r="Y106" s="280" t="s">
        <v>31</v>
      </c>
      <c r="Z106" s="1105"/>
      <c r="AA106" s="280" t="s">
        <v>164</v>
      </c>
      <c r="AB106" s="1105"/>
      <c r="AC106" s="280" t="s">
        <v>31</v>
      </c>
      <c r="AD106" s="1105"/>
      <c r="AE106" s="280" t="s">
        <v>39</v>
      </c>
      <c r="AF106" s="1109" t="s">
        <v>68</v>
      </c>
      <c r="AG106" s="1112" t="str">
        <f t="shared" si="5"/>
        <v/>
      </c>
      <c r="AH106" s="1111" t="s">
        <v>8</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171</v>
      </c>
      <c r="X107" s="1105"/>
      <c r="Y107" s="280" t="s">
        <v>31</v>
      </c>
      <c r="Z107" s="1105"/>
      <c r="AA107" s="280" t="s">
        <v>164</v>
      </c>
      <c r="AB107" s="1105"/>
      <c r="AC107" s="280" t="s">
        <v>31</v>
      </c>
      <c r="AD107" s="1105"/>
      <c r="AE107" s="280" t="s">
        <v>39</v>
      </c>
      <c r="AF107" s="1109" t="s">
        <v>68</v>
      </c>
      <c r="AG107" s="1112" t="str">
        <f t="shared" si="5"/>
        <v/>
      </c>
      <c r="AH107" s="1111" t="s">
        <v>8</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171</v>
      </c>
      <c r="X108" s="1105"/>
      <c r="Y108" s="280" t="s">
        <v>31</v>
      </c>
      <c r="Z108" s="1105"/>
      <c r="AA108" s="280" t="s">
        <v>164</v>
      </c>
      <c r="AB108" s="1105"/>
      <c r="AC108" s="280" t="s">
        <v>31</v>
      </c>
      <c r="AD108" s="1105"/>
      <c r="AE108" s="280" t="s">
        <v>39</v>
      </c>
      <c r="AF108" s="1109" t="s">
        <v>68</v>
      </c>
      <c r="AG108" s="1112" t="str">
        <f t="shared" si="5"/>
        <v/>
      </c>
      <c r="AH108" s="1111" t="s">
        <v>8</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171</v>
      </c>
      <c r="X109" s="1105"/>
      <c r="Y109" s="280" t="s">
        <v>31</v>
      </c>
      <c r="Z109" s="1105"/>
      <c r="AA109" s="280" t="s">
        <v>164</v>
      </c>
      <c r="AB109" s="1105"/>
      <c r="AC109" s="280" t="s">
        <v>31</v>
      </c>
      <c r="AD109" s="1105"/>
      <c r="AE109" s="280" t="s">
        <v>39</v>
      </c>
      <c r="AF109" s="1109" t="s">
        <v>68</v>
      </c>
      <c r="AG109" s="1112" t="str">
        <f t="shared" si="5"/>
        <v/>
      </c>
      <c r="AH109" s="1111" t="s">
        <v>8</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171</v>
      </c>
      <c r="X110" s="1106"/>
      <c r="Y110" s="1107" t="s">
        <v>31</v>
      </c>
      <c r="Z110" s="1106"/>
      <c r="AA110" s="1107" t="s">
        <v>164</v>
      </c>
      <c r="AB110" s="1106"/>
      <c r="AC110" s="1107" t="s">
        <v>31</v>
      </c>
      <c r="AD110" s="1106"/>
      <c r="AE110" s="1107" t="s">
        <v>39</v>
      </c>
      <c r="AF110" s="1110" t="s">
        <v>68</v>
      </c>
      <c r="AG110" s="1113" t="str">
        <f t="shared" si="5"/>
        <v/>
      </c>
      <c r="AH110" s="1114" t="s">
        <v>8</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tabSelected="1" view="pageBreakPreview" zoomScale="70" zoomScaleNormal="85" zoomScaleSheetLayoutView="70" workbookViewId="0">
      <selection activeCell="R16" sqref="R1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276</v>
      </c>
      <c r="B1" s="933"/>
      <c r="C1" s="933"/>
      <c r="D1" s="933"/>
      <c r="E1" s="933"/>
      <c r="F1" s="933"/>
      <c r="G1" s="942" t="s">
        <v>29</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22</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437</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4</v>
      </c>
      <c r="C7" s="1138"/>
      <c r="D7" s="1138"/>
      <c r="E7" s="1138"/>
      <c r="F7" s="1138"/>
      <c r="G7" s="1138"/>
      <c r="H7" s="1138"/>
      <c r="I7" s="1138"/>
      <c r="J7" s="1138"/>
      <c r="K7" s="1145"/>
      <c r="L7" s="1149" t="s">
        <v>135</v>
      </c>
      <c r="M7" s="1152" t="s">
        <v>12</v>
      </c>
      <c r="N7" s="1154"/>
      <c r="O7" s="1158" t="s">
        <v>146</v>
      </c>
      <c r="P7" s="1161" t="s">
        <v>93</v>
      </c>
      <c r="Q7" s="1167" t="s">
        <v>278</v>
      </c>
      <c r="R7" s="1170" t="s">
        <v>281</v>
      </c>
      <c r="S7" s="1173" t="s">
        <v>211</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15</v>
      </c>
      <c r="T8" s="982" t="s">
        <v>396</v>
      </c>
      <c r="U8" s="1181" t="s">
        <v>282</v>
      </c>
      <c r="V8" s="1186"/>
      <c r="W8" s="1186"/>
      <c r="X8" s="1186"/>
      <c r="Y8" s="1186"/>
      <c r="Z8" s="1186"/>
      <c r="AA8" s="1186"/>
      <c r="AB8" s="1186"/>
      <c r="AC8" s="1186"/>
      <c r="AD8" s="1186"/>
      <c r="AE8" s="1186"/>
      <c r="AF8" s="1154"/>
      <c r="AG8" s="984" t="s">
        <v>191</v>
      </c>
    </row>
    <row r="9" spans="1:33" ht="105.75" customHeight="1">
      <c r="A9" s="1129"/>
      <c r="B9" s="1134"/>
      <c r="C9" s="1139"/>
      <c r="D9" s="1139"/>
      <c r="E9" s="1139"/>
      <c r="F9" s="1139"/>
      <c r="G9" s="1139"/>
      <c r="H9" s="1139"/>
      <c r="I9" s="1139"/>
      <c r="J9" s="1139"/>
      <c r="K9" s="1146"/>
      <c r="L9" s="1150"/>
      <c r="M9" s="1150" t="s">
        <v>177</v>
      </c>
      <c r="N9" s="1150" t="s">
        <v>178</v>
      </c>
      <c r="O9" s="1159"/>
      <c r="P9" s="1162"/>
      <c r="Q9" s="1168"/>
      <c r="R9" s="1171"/>
      <c r="S9" s="989"/>
      <c r="T9" s="998"/>
      <c r="U9" s="1182"/>
      <c r="V9" s="1182"/>
      <c r="W9" s="1182"/>
      <c r="X9" s="1182"/>
      <c r="Y9" s="1182"/>
      <c r="Z9" s="1182"/>
      <c r="AA9" s="1182"/>
      <c r="AB9" s="1182"/>
      <c r="AC9" s="1182"/>
      <c r="AD9" s="1182"/>
      <c r="AE9" s="1182"/>
      <c r="AF9" s="1194"/>
      <c r="AG9" s="985"/>
    </row>
    <row r="10" spans="1:33" ht="14.25">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57</v>
      </c>
      <c r="V11" s="1187"/>
      <c r="W11" s="1189" t="s">
        <v>31</v>
      </c>
      <c r="X11" s="1187"/>
      <c r="Y11" s="1184" t="s">
        <v>105</v>
      </c>
      <c r="Z11" s="1187"/>
      <c r="AA11" s="1184" t="s">
        <v>31</v>
      </c>
      <c r="AB11" s="1187"/>
      <c r="AC11" s="1184" t="s">
        <v>11</v>
      </c>
      <c r="AD11" s="279" t="s">
        <v>68</v>
      </c>
      <c r="AE11" s="1192" t="str">
        <f t="shared" ref="AE11:AE74" si="0">IF(V11&gt;=1,(Z11*12+AB11)-(V11*12+X11)+1,"")</f>
        <v/>
      </c>
      <c r="AF11" s="1195" t="s">
        <v>8</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57</v>
      </c>
      <c r="V12" s="1187"/>
      <c r="W12" s="1189" t="s">
        <v>31</v>
      </c>
      <c r="X12" s="1187"/>
      <c r="Y12" s="1184" t="s">
        <v>105</v>
      </c>
      <c r="Z12" s="1187"/>
      <c r="AA12" s="1184" t="s">
        <v>31</v>
      </c>
      <c r="AB12" s="1187"/>
      <c r="AC12" s="1184" t="s">
        <v>11</v>
      </c>
      <c r="AD12" s="279" t="s">
        <v>68</v>
      </c>
      <c r="AE12" s="1192" t="str">
        <f t="shared" si="0"/>
        <v/>
      </c>
      <c r="AF12" s="1195" t="s">
        <v>8</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57</v>
      </c>
      <c r="V13" s="1187"/>
      <c r="W13" s="1189" t="s">
        <v>31</v>
      </c>
      <c r="X13" s="1187"/>
      <c r="Y13" s="1184" t="s">
        <v>105</v>
      </c>
      <c r="Z13" s="1187"/>
      <c r="AA13" s="1184" t="s">
        <v>31</v>
      </c>
      <c r="AB13" s="1187"/>
      <c r="AC13" s="1184" t="s">
        <v>11</v>
      </c>
      <c r="AD13" s="279" t="s">
        <v>68</v>
      </c>
      <c r="AE13" s="1192" t="str">
        <f t="shared" si="0"/>
        <v/>
      </c>
      <c r="AF13" s="1195" t="s">
        <v>8</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57</v>
      </c>
      <c r="V14" s="1187"/>
      <c r="W14" s="1189" t="s">
        <v>31</v>
      </c>
      <c r="X14" s="1187"/>
      <c r="Y14" s="1184" t="s">
        <v>105</v>
      </c>
      <c r="Z14" s="1187"/>
      <c r="AA14" s="1184" t="s">
        <v>31</v>
      </c>
      <c r="AB14" s="1187"/>
      <c r="AC14" s="1184" t="s">
        <v>11</v>
      </c>
      <c r="AD14" s="279" t="s">
        <v>68</v>
      </c>
      <c r="AE14" s="1192" t="str">
        <f t="shared" si="0"/>
        <v/>
      </c>
      <c r="AF14" s="1195" t="s">
        <v>8</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57</v>
      </c>
      <c r="V15" s="1187"/>
      <c r="W15" s="1189" t="s">
        <v>31</v>
      </c>
      <c r="X15" s="1187"/>
      <c r="Y15" s="1184" t="s">
        <v>105</v>
      </c>
      <c r="Z15" s="1187"/>
      <c r="AA15" s="1184" t="s">
        <v>31</v>
      </c>
      <c r="AB15" s="1187"/>
      <c r="AC15" s="1184" t="s">
        <v>11</v>
      </c>
      <c r="AD15" s="279" t="s">
        <v>68</v>
      </c>
      <c r="AE15" s="1192" t="str">
        <f t="shared" si="0"/>
        <v/>
      </c>
      <c r="AF15" s="1195" t="s">
        <v>8</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171</v>
      </c>
      <c r="V16" s="1187"/>
      <c r="W16" s="1189" t="s">
        <v>31</v>
      </c>
      <c r="X16" s="1187"/>
      <c r="Y16" s="1184" t="s">
        <v>164</v>
      </c>
      <c r="Z16" s="1187"/>
      <c r="AA16" s="1184" t="s">
        <v>31</v>
      </c>
      <c r="AB16" s="1187"/>
      <c r="AC16" s="1184" t="s">
        <v>39</v>
      </c>
      <c r="AD16" s="279" t="s">
        <v>68</v>
      </c>
      <c r="AE16" s="1192" t="str">
        <f t="shared" si="0"/>
        <v/>
      </c>
      <c r="AF16" s="1195" t="s">
        <v>173</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171</v>
      </c>
      <c r="V17" s="1187"/>
      <c r="W17" s="1189" t="s">
        <v>31</v>
      </c>
      <c r="X17" s="1187"/>
      <c r="Y17" s="1184" t="s">
        <v>164</v>
      </c>
      <c r="Z17" s="1187"/>
      <c r="AA17" s="1184" t="s">
        <v>31</v>
      </c>
      <c r="AB17" s="1187"/>
      <c r="AC17" s="1184" t="s">
        <v>39</v>
      </c>
      <c r="AD17" s="279" t="s">
        <v>68</v>
      </c>
      <c r="AE17" s="1192" t="str">
        <f t="shared" si="0"/>
        <v/>
      </c>
      <c r="AF17" s="1195" t="s">
        <v>173</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171</v>
      </c>
      <c r="V18" s="1187"/>
      <c r="W18" s="1189" t="s">
        <v>31</v>
      </c>
      <c r="X18" s="1187"/>
      <c r="Y18" s="1184" t="s">
        <v>164</v>
      </c>
      <c r="Z18" s="1187"/>
      <c r="AA18" s="1184" t="s">
        <v>31</v>
      </c>
      <c r="AB18" s="1187"/>
      <c r="AC18" s="1184" t="s">
        <v>39</v>
      </c>
      <c r="AD18" s="279" t="s">
        <v>68</v>
      </c>
      <c r="AE18" s="1192" t="str">
        <f t="shared" si="0"/>
        <v/>
      </c>
      <c r="AF18" s="1195" t="s">
        <v>173</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171</v>
      </c>
      <c r="V19" s="1187"/>
      <c r="W19" s="1189" t="s">
        <v>31</v>
      </c>
      <c r="X19" s="1187"/>
      <c r="Y19" s="1184" t="s">
        <v>164</v>
      </c>
      <c r="Z19" s="1187"/>
      <c r="AA19" s="1184" t="s">
        <v>31</v>
      </c>
      <c r="AB19" s="1187"/>
      <c r="AC19" s="1184" t="s">
        <v>39</v>
      </c>
      <c r="AD19" s="279" t="s">
        <v>68</v>
      </c>
      <c r="AE19" s="1192" t="str">
        <f t="shared" si="0"/>
        <v/>
      </c>
      <c r="AF19" s="1195" t="s">
        <v>173</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171</v>
      </c>
      <c r="V20" s="1187"/>
      <c r="W20" s="1189" t="s">
        <v>31</v>
      </c>
      <c r="X20" s="1187"/>
      <c r="Y20" s="1184" t="s">
        <v>164</v>
      </c>
      <c r="Z20" s="1187"/>
      <c r="AA20" s="1184" t="s">
        <v>31</v>
      </c>
      <c r="AB20" s="1187"/>
      <c r="AC20" s="1184" t="s">
        <v>39</v>
      </c>
      <c r="AD20" s="279" t="s">
        <v>68</v>
      </c>
      <c r="AE20" s="1192" t="str">
        <f t="shared" si="0"/>
        <v/>
      </c>
      <c r="AF20" s="1195" t="s">
        <v>173</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171</v>
      </c>
      <c r="V21" s="1187"/>
      <c r="W21" s="1189" t="s">
        <v>31</v>
      </c>
      <c r="X21" s="1187"/>
      <c r="Y21" s="1184" t="s">
        <v>164</v>
      </c>
      <c r="Z21" s="1187"/>
      <c r="AA21" s="1184" t="s">
        <v>31</v>
      </c>
      <c r="AB21" s="1187"/>
      <c r="AC21" s="1184" t="s">
        <v>39</v>
      </c>
      <c r="AD21" s="279" t="s">
        <v>68</v>
      </c>
      <c r="AE21" s="1192" t="str">
        <f t="shared" si="0"/>
        <v/>
      </c>
      <c r="AF21" s="1195" t="s">
        <v>173</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171</v>
      </c>
      <c r="V22" s="1187"/>
      <c r="W22" s="1189" t="s">
        <v>31</v>
      </c>
      <c r="X22" s="1187"/>
      <c r="Y22" s="1184" t="s">
        <v>164</v>
      </c>
      <c r="Z22" s="1187"/>
      <c r="AA22" s="1184" t="s">
        <v>31</v>
      </c>
      <c r="AB22" s="1187"/>
      <c r="AC22" s="1184" t="s">
        <v>39</v>
      </c>
      <c r="AD22" s="279" t="s">
        <v>68</v>
      </c>
      <c r="AE22" s="1192" t="str">
        <f t="shared" si="0"/>
        <v/>
      </c>
      <c r="AF22" s="1195" t="s">
        <v>173</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171</v>
      </c>
      <c r="V23" s="1187"/>
      <c r="W23" s="1189" t="s">
        <v>31</v>
      </c>
      <c r="X23" s="1187"/>
      <c r="Y23" s="1184" t="s">
        <v>164</v>
      </c>
      <c r="Z23" s="1187"/>
      <c r="AA23" s="1184" t="s">
        <v>31</v>
      </c>
      <c r="AB23" s="1187"/>
      <c r="AC23" s="1184" t="s">
        <v>39</v>
      </c>
      <c r="AD23" s="279" t="s">
        <v>68</v>
      </c>
      <c r="AE23" s="1192" t="str">
        <f t="shared" si="0"/>
        <v/>
      </c>
      <c r="AF23" s="1195" t="s">
        <v>173</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171</v>
      </c>
      <c r="V24" s="1187"/>
      <c r="W24" s="1189" t="s">
        <v>31</v>
      </c>
      <c r="X24" s="1187"/>
      <c r="Y24" s="1184" t="s">
        <v>164</v>
      </c>
      <c r="Z24" s="1187"/>
      <c r="AA24" s="1184" t="s">
        <v>31</v>
      </c>
      <c r="AB24" s="1187"/>
      <c r="AC24" s="1184" t="s">
        <v>39</v>
      </c>
      <c r="AD24" s="279" t="s">
        <v>68</v>
      </c>
      <c r="AE24" s="1192" t="str">
        <f t="shared" si="0"/>
        <v/>
      </c>
      <c r="AF24" s="1195" t="s">
        <v>173</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171</v>
      </c>
      <c r="V25" s="1187"/>
      <c r="W25" s="1189" t="s">
        <v>31</v>
      </c>
      <c r="X25" s="1187"/>
      <c r="Y25" s="1184" t="s">
        <v>164</v>
      </c>
      <c r="Z25" s="1187"/>
      <c r="AA25" s="1184" t="s">
        <v>31</v>
      </c>
      <c r="AB25" s="1187"/>
      <c r="AC25" s="1184" t="s">
        <v>39</v>
      </c>
      <c r="AD25" s="279" t="s">
        <v>68</v>
      </c>
      <c r="AE25" s="1192" t="str">
        <f t="shared" si="0"/>
        <v/>
      </c>
      <c r="AF25" s="1195" t="s">
        <v>173</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171</v>
      </c>
      <c r="V26" s="1187"/>
      <c r="W26" s="1189" t="s">
        <v>31</v>
      </c>
      <c r="X26" s="1187"/>
      <c r="Y26" s="1184" t="s">
        <v>164</v>
      </c>
      <c r="Z26" s="1187"/>
      <c r="AA26" s="1184" t="s">
        <v>31</v>
      </c>
      <c r="AB26" s="1187"/>
      <c r="AC26" s="1184" t="s">
        <v>39</v>
      </c>
      <c r="AD26" s="279" t="s">
        <v>68</v>
      </c>
      <c r="AE26" s="1192" t="str">
        <f t="shared" si="0"/>
        <v/>
      </c>
      <c r="AF26" s="1195" t="s">
        <v>173</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171</v>
      </c>
      <c r="V27" s="1187"/>
      <c r="W27" s="1189" t="s">
        <v>31</v>
      </c>
      <c r="X27" s="1187"/>
      <c r="Y27" s="1184" t="s">
        <v>164</v>
      </c>
      <c r="Z27" s="1187"/>
      <c r="AA27" s="1184" t="s">
        <v>31</v>
      </c>
      <c r="AB27" s="1187"/>
      <c r="AC27" s="1184" t="s">
        <v>39</v>
      </c>
      <c r="AD27" s="279" t="s">
        <v>68</v>
      </c>
      <c r="AE27" s="1192" t="str">
        <f t="shared" si="0"/>
        <v/>
      </c>
      <c r="AF27" s="1195" t="s">
        <v>173</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171</v>
      </c>
      <c r="V28" s="1187"/>
      <c r="W28" s="1189" t="s">
        <v>31</v>
      </c>
      <c r="X28" s="1187"/>
      <c r="Y28" s="1184" t="s">
        <v>164</v>
      </c>
      <c r="Z28" s="1187"/>
      <c r="AA28" s="1184" t="s">
        <v>31</v>
      </c>
      <c r="AB28" s="1187"/>
      <c r="AC28" s="1184" t="s">
        <v>39</v>
      </c>
      <c r="AD28" s="279" t="s">
        <v>68</v>
      </c>
      <c r="AE28" s="1192" t="str">
        <f t="shared" si="0"/>
        <v/>
      </c>
      <c r="AF28" s="1195" t="s">
        <v>173</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171</v>
      </c>
      <c r="V29" s="1187"/>
      <c r="W29" s="1189" t="s">
        <v>31</v>
      </c>
      <c r="X29" s="1187"/>
      <c r="Y29" s="1184" t="s">
        <v>164</v>
      </c>
      <c r="Z29" s="1187"/>
      <c r="AA29" s="1184" t="s">
        <v>31</v>
      </c>
      <c r="AB29" s="1187"/>
      <c r="AC29" s="1184" t="s">
        <v>39</v>
      </c>
      <c r="AD29" s="279" t="s">
        <v>68</v>
      </c>
      <c r="AE29" s="1192" t="str">
        <f t="shared" si="0"/>
        <v/>
      </c>
      <c r="AF29" s="1195" t="s">
        <v>173</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171</v>
      </c>
      <c r="V30" s="1187"/>
      <c r="W30" s="1189" t="s">
        <v>31</v>
      </c>
      <c r="X30" s="1187"/>
      <c r="Y30" s="1184" t="s">
        <v>164</v>
      </c>
      <c r="Z30" s="1187"/>
      <c r="AA30" s="1184" t="s">
        <v>31</v>
      </c>
      <c r="AB30" s="1187"/>
      <c r="AC30" s="1184" t="s">
        <v>39</v>
      </c>
      <c r="AD30" s="279" t="s">
        <v>68</v>
      </c>
      <c r="AE30" s="1192" t="str">
        <f t="shared" si="0"/>
        <v/>
      </c>
      <c r="AF30" s="1195" t="s">
        <v>173</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171</v>
      </c>
      <c r="V31" s="1187"/>
      <c r="W31" s="1189" t="s">
        <v>31</v>
      </c>
      <c r="X31" s="1187"/>
      <c r="Y31" s="1184" t="s">
        <v>164</v>
      </c>
      <c r="Z31" s="1187"/>
      <c r="AA31" s="1184" t="s">
        <v>31</v>
      </c>
      <c r="AB31" s="1187"/>
      <c r="AC31" s="1184" t="s">
        <v>39</v>
      </c>
      <c r="AD31" s="279" t="s">
        <v>68</v>
      </c>
      <c r="AE31" s="1192" t="str">
        <f t="shared" si="0"/>
        <v/>
      </c>
      <c r="AF31" s="1195" t="s">
        <v>173</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171</v>
      </c>
      <c r="V32" s="1187"/>
      <c r="W32" s="1189" t="s">
        <v>31</v>
      </c>
      <c r="X32" s="1187"/>
      <c r="Y32" s="1184" t="s">
        <v>164</v>
      </c>
      <c r="Z32" s="1187"/>
      <c r="AA32" s="1184" t="s">
        <v>31</v>
      </c>
      <c r="AB32" s="1187"/>
      <c r="AC32" s="1184" t="s">
        <v>39</v>
      </c>
      <c r="AD32" s="279" t="s">
        <v>68</v>
      </c>
      <c r="AE32" s="1192" t="str">
        <f t="shared" si="0"/>
        <v/>
      </c>
      <c r="AF32" s="1195" t="s">
        <v>173</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171</v>
      </c>
      <c r="V33" s="1187"/>
      <c r="W33" s="1189" t="s">
        <v>31</v>
      </c>
      <c r="X33" s="1187"/>
      <c r="Y33" s="1184" t="s">
        <v>164</v>
      </c>
      <c r="Z33" s="1187"/>
      <c r="AA33" s="1184" t="s">
        <v>31</v>
      </c>
      <c r="AB33" s="1187"/>
      <c r="AC33" s="1184" t="s">
        <v>39</v>
      </c>
      <c r="AD33" s="279" t="s">
        <v>68</v>
      </c>
      <c r="AE33" s="1192" t="str">
        <f t="shared" si="0"/>
        <v/>
      </c>
      <c r="AF33" s="1195" t="s">
        <v>173</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171</v>
      </c>
      <c r="V34" s="1187"/>
      <c r="W34" s="1189" t="s">
        <v>31</v>
      </c>
      <c r="X34" s="1187"/>
      <c r="Y34" s="1184" t="s">
        <v>164</v>
      </c>
      <c r="Z34" s="1187"/>
      <c r="AA34" s="1184" t="s">
        <v>31</v>
      </c>
      <c r="AB34" s="1187"/>
      <c r="AC34" s="1184" t="s">
        <v>39</v>
      </c>
      <c r="AD34" s="279" t="s">
        <v>68</v>
      </c>
      <c r="AE34" s="1192" t="str">
        <f t="shared" si="0"/>
        <v/>
      </c>
      <c r="AF34" s="1195" t="s">
        <v>173</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171</v>
      </c>
      <c r="V35" s="1187"/>
      <c r="W35" s="1189" t="s">
        <v>31</v>
      </c>
      <c r="X35" s="1187"/>
      <c r="Y35" s="1184" t="s">
        <v>164</v>
      </c>
      <c r="Z35" s="1187"/>
      <c r="AA35" s="1184" t="s">
        <v>31</v>
      </c>
      <c r="AB35" s="1187"/>
      <c r="AC35" s="1184" t="s">
        <v>39</v>
      </c>
      <c r="AD35" s="279" t="s">
        <v>68</v>
      </c>
      <c r="AE35" s="1192" t="str">
        <f t="shared" si="0"/>
        <v/>
      </c>
      <c r="AF35" s="1195" t="s">
        <v>173</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171</v>
      </c>
      <c r="V36" s="1187"/>
      <c r="W36" s="1189" t="s">
        <v>31</v>
      </c>
      <c r="X36" s="1187"/>
      <c r="Y36" s="1184" t="s">
        <v>164</v>
      </c>
      <c r="Z36" s="1187"/>
      <c r="AA36" s="1184" t="s">
        <v>31</v>
      </c>
      <c r="AB36" s="1187"/>
      <c r="AC36" s="1184" t="s">
        <v>39</v>
      </c>
      <c r="AD36" s="279" t="s">
        <v>68</v>
      </c>
      <c r="AE36" s="1192" t="str">
        <f t="shared" si="0"/>
        <v/>
      </c>
      <c r="AF36" s="1195" t="s">
        <v>173</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171</v>
      </c>
      <c r="V37" s="1187"/>
      <c r="W37" s="1189" t="s">
        <v>31</v>
      </c>
      <c r="X37" s="1187"/>
      <c r="Y37" s="1184" t="s">
        <v>164</v>
      </c>
      <c r="Z37" s="1187"/>
      <c r="AA37" s="1184" t="s">
        <v>31</v>
      </c>
      <c r="AB37" s="1187"/>
      <c r="AC37" s="1184" t="s">
        <v>39</v>
      </c>
      <c r="AD37" s="279" t="s">
        <v>68</v>
      </c>
      <c r="AE37" s="1192" t="str">
        <f t="shared" si="0"/>
        <v/>
      </c>
      <c r="AF37" s="1195" t="s">
        <v>173</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171</v>
      </c>
      <c r="V38" s="1187"/>
      <c r="W38" s="1189" t="s">
        <v>31</v>
      </c>
      <c r="X38" s="1187"/>
      <c r="Y38" s="1184" t="s">
        <v>164</v>
      </c>
      <c r="Z38" s="1187"/>
      <c r="AA38" s="1184" t="s">
        <v>31</v>
      </c>
      <c r="AB38" s="1187"/>
      <c r="AC38" s="1184" t="s">
        <v>39</v>
      </c>
      <c r="AD38" s="279" t="s">
        <v>68</v>
      </c>
      <c r="AE38" s="1192" t="str">
        <f t="shared" si="0"/>
        <v/>
      </c>
      <c r="AF38" s="1195" t="s">
        <v>173</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171</v>
      </c>
      <c r="V39" s="1187"/>
      <c r="W39" s="1189" t="s">
        <v>31</v>
      </c>
      <c r="X39" s="1187"/>
      <c r="Y39" s="1184" t="s">
        <v>164</v>
      </c>
      <c r="Z39" s="1187"/>
      <c r="AA39" s="1184" t="s">
        <v>31</v>
      </c>
      <c r="AB39" s="1187"/>
      <c r="AC39" s="1184" t="s">
        <v>39</v>
      </c>
      <c r="AD39" s="279" t="s">
        <v>68</v>
      </c>
      <c r="AE39" s="1192" t="str">
        <f t="shared" si="0"/>
        <v/>
      </c>
      <c r="AF39" s="1195" t="s">
        <v>173</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171</v>
      </c>
      <c r="V40" s="1187"/>
      <c r="W40" s="1189" t="s">
        <v>31</v>
      </c>
      <c r="X40" s="1187"/>
      <c r="Y40" s="1184" t="s">
        <v>164</v>
      </c>
      <c r="Z40" s="1187"/>
      <c r="AA40" s="1184" t="s">
        <v>31</v>
      </c>
      <c r="AB40" s="1187"/>
      <c r="AC40" s="1184" t="s">
        <v>39</v>
      </c>
      <c r="AD40" s="279" t="s">
        <v>68</v>
      </c>
      <c r="AE40" s="1192" t="str">
        <f t="shared" si="0"/>
        <v/>
      </c>
      <c r="AF40" s="1195" t="s">
        <v>173</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171</v>
      </c>
      <c r="V41" s="1187"/>
      <c r="W41" s="1189" t="s">
        <v>31</v>
      </c>
      <c r="X41" s="1187"/>
      <c r="Y41" s="1184" t="s">
        <v>164</v>
      </c>
      <c r="Z41" s="1187"/>
      <c r="AA41" s="1184" t="s">
        <v>31</v>
      </c>
      <c r="AB41" s="1187"/>
      <c r="AC41" s="1184" t="s">
        <v>39</v>
      </c>
      <c r="AD41" s="279" t="s">
        <v>68</v>
      </c>
      <c r="AE41" s="1192" t="str">
        <f t="shared" si="0"/>
        <v/>
      </c>
      <c r="AF41" s="1195" t="s">
        <v>173</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171</v>
      </c>
      <c r="V42" s="1187"/>
      <c r="W42" s="1189" t="s">
        <v>31</v>
      </c>
      <c r="X42" s="1187"/>
      <c r="Y42" s="1184" t="s">
        <v>164</v>
      </c>
      <c r="Z42" s="1187"/>
      <c r="AA42" s="1184" t="s">
        <v>31</v>
      </c>
      <c r="AB42" s="1187"/>
      <c r="AC42" s="1184" t="s">
        <v>39</v>
      </c>
      <c r="AD42" s="279" t="s">
        <v>68</v>
      </c>
      <c r="AE42" s="1192" t="str">
        <f t="shared" si="0"/>
        <v/>
      </c>
      <c r="AF42" s="1195" t="s">
        <v>173</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171</v>
      </c>
      <c r="V43" s="1187"/>
      <c r="W43" s="1189" t="s">
        <v>31</v>
      </c>
      <c r="X43" s="1187"/>
      <c r="Y43" s="1184" t="s">
        <v>164</v>
      </c>
      <c r="Z43" s="1187"/>
      <c r="AA43" s="1184" t="s">
        <v>31</v>
      </c>
      <c r="AB43" s="1187"/>
      <c r="AC43" s="1184" t="s">
        <v>39</v>
      </c>
      <c r="AD43" s="279" t="s">
        <v>68</v>
      </c>
      <c r="AE43" s="1192" t="str">
        <f t="shared" si="0"/>
        <v/>
      </c>
      <c r="AF43" s="1195" t="s">
        <v>173</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171</v>
      </c>
      <c r="V44" s="1187"/>
      <c r="W44" s="1189" t="s">
        <v>31</v>
      </c>
      <c r="X44" s="1187"/>
      <c r="Y44" s="1184" t="s">
        <v>164</v>
      </c>
      <c r="Z44" s="1187"/>
      <c r="AA44" s="1184" t="s">
        <v>31</v>
      </c>
      <c r="AB44" s="1187"/>
      <c r="AC44" s="1184" t="s">
        <v>39</v>
      </c>
      <c r="AD44" s="279" t="s">
        <v>68</v>
      </c>
      <c r="AE44" s="1192" t="str">
        <f t="shared" si="0"/>
        <v/>
      </c>
      <c r="AF44" s="1195" t="s">
        <v>173</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171</v>
      </c>
      <c r="V45" s="1187"/>
      <c r="W45" s="1189" t="s">
        <v>31</v>
      </c>
      <c r="X45" s="1187"/>
      <c r="Y45" s="1184" t="s">
        <v>164</v>
      </c>
      <c r="Z45" s="1187"/>
      <c r="AA45" s="1184" t="s">
        <v>31</v>
      </c>
      <c r="AB45" s="1187"/>
      <c r="AC45" s="1184" t="s">
        <v>39</v>
      </c>
      <c r="AD45" s="279" t="s">
        <v>68</v>
      </c>
      <c r="AE45" s="1192" t="str">
        <f t="shared" si="0"/>
        <v/>
      </c>
      <c r="AF45" s="1195" t="s">
        <v>173</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171</v>
      </c>
      <c r="V46" s="1187"/>
      <c r="W46" s="1189" t="s">
        <v>31</v>
      </c>
      <c r="X46" s="1187"/>
      <c r="Y46" s="1184" t="s">
        <v>164</v>
      </c>
      <c r="Z46" s="1187"/>
      <c r="AA46" s="1184" t="s">
        <v>31</v>
      </c>
      <c r="AB46" s="1187"/>
      <c r="AC46" s="1184" t="s">
        <v>39</v>
      </c>
      <c r="AD46" s="279" t="s">
        <v>68</v>
      </c>
      <c r="AE46" s="1192" t="str">
        <f t="shared" si="0"/>
        <v/>
      </c>
      <c r="AF46" s="1195" t="s">
        <v>173</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171</v>
      </c>
      <c r="V47" s="1187"/>
      <c r="W47" s="1189" t="s">
        <v>31</v>
      </c>
      <c r="X47" s="1187"/>
      <c r="Y47" s="1184" t="s">
        <v>164</v>
      </c>
      <c r="Z47" s="1187"/>
      <c r="AA47" s="1184" t="s">
        <v>31</v>
      </c>
      <c r="AB47" s="1187"/>
      <c r="AC47" s="1184" t="s">
        <v>39</v>
      </c>
      <c r="AD47" s="279" t="s">
        <v>68</v>
      </c>
      <c r="AE47" s="1192" t="str">
        <f t="shared" si="0"/>
        <v/>
      </c>
      <c r="AF47" s="1195" t="s">
        <v>173</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171</v>
      </c>
      <c r="V48" s="1187"/>
      <c r="W48" s="1189" t="s">
        <v>31</v>
      </c>
      <c r="X48" s="1187"/>
      <c r="Y48" s="1184" t="s">
        <v>164</v>
      </c>
      <c r="Z48" s="1187"/>
      <c r="AA48" s="1184" t="s">
        <v>31</v>
      </c>
      <c r="AB48" s="1187"/>
      <c r="AC48" s="1184" t="s">
        <v>39</v>
      </c>
      <c r="AD48" s="279" t="s">
        <v>68</v>
      </c>
      <c r="AE48" s="1192" t="str">
        <f t="shared" si="0"/>
        <v/>
      </c>
      <c r="AF48" s="1195" t="s">
        <v>173</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171</v>
      </c>
      <c r="V49" s="1187"/>
      <c r="W49" s="1189" t="s">
        <v>31</v>
      </c>
      <c r="X49" s="1187"/>
      <c r="Y49" s="1184" t="s">
        <v>164</v>
      </c>
      <c r="Z49" s="1187"/>
      <c r="AA49" s="1184" t="s">
        <v>31</v>
      </c>
      <c r="AB49" s="1187"/>
      <c r="AC49" s="1184" t="s">
        <v>39</v>
      </c>
      <c r="AD49" s="279" t="s">
        <v>68</v>
      </c>
      <c r="AE49" s="1192" t="str">
        <f t="shared" si="0"/>
        <v/>
      </c>
      <c r="AF49" s="1195" t="s">
        <v>173</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171</v>
      </c>
      <c r="V50" s="1187"/>
      <c r="W50" s="1189" t="s">
        <v>31</v>
      </c>
      <c r="X50" s="1187"/>
      <c r="Y50" s="1184" t="s">
        <v>164</v>
      </c>
      <c r="Z50" s="1187"/>
      <c r="AA50" s="1184" t="s">
        <v>31</v>
      </c>
      <c r="AB50" s="1187"/>
      <c r="AC50" s="1184" t="s">
        <v>39</v>
      </c>
      <c r="AD50" s="279" t="s">
        <v>68</v>
      </c>
      <c r="AE50" s="1192" t="str">
        <f t="shared" si="0"/>
        <v/>
      </c>
      <c r="AF50" s="1195" t="s">
        <v>173</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171</v>
      </c>
      <c r="V51" s="1187"/>
      <c r="W51" s="1189" t="s">
        <v>31</v>
      </c>
      <c r="X51" s="1187"/>
      <c r="Y51" s="1184" t="s">
        <v>164</v>
      </c>
      <c r="Z51" s="1187"/>
      <c r="AA51" s="1184" t="s">
        <v>31</v>
      </c>
      <c r="AB51" s="1187"/>
      <c r="AC51" s="1184" t="s">
        <v>39</v>
      </c>
      <c r="AD51" s="279" t="s">
        <v>68</v>
      </c>
      <c r="AE51" s="1192" t="str">
        <f t="shared" si="0"/>
        <v/>
      </c>
      <c r="AF51" s="1195" t="s">
        <v>173</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171</v>
      </c>
      <c r="V52" s="1187"/>
      <c r="W52" s="1189" t="s">
        <v>31</v>
      </c>
      <c r="X52" s="1187"/>
      <c r="Y52" s="1184" t="s">
        <v>164</v>
      </c>
      <c r="Z52" s="1187"/>
      <c r="AA52" s="1184" t="s">
        <v>31</v>
      </c>
      <c r="AB52" s="1187"/>
      <c r="AC52" s="1184" t="s">
        <v>39</v>
      </c>
      <c r="AD52" s="279" t="s">
        <v>68</v>
      </c>
      <c r="AE52" s="1192" t="str">
        <f t="shared" si="0"/>
        <v/>
      </c>
      <c r="AF52" s="1195" t="s">
        <v>173</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171</v>
      </c>
      <c r="V53" s="1187"/>
      <c r="W53" s="1189" t="s">
        <v>31</v>
      </c>
      <c r="X53" s="1187"/>
      <c r="Y53" s="1184" t="s">
        <v>164</v>
      </c>
      <c r="Z53" s="1187"/>
      <c r="AA53" s="1184" t="s">
        <v>31</v>
      </c>
      <c r="AB53" s="1187"/>
      <c r="AC53" s="1184" t="s">
        <v>39</v>
      </c>
      <c r="AD53" s="279" t="s">
        <v>68</v>
      </c>
      <c r="AE53" s="1192" t="str">
        <f t="shared" si="0"/>
        <v/>
      </c>
      <c r="AF53" s="1195" t="s">
        <v>173</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171</v>
      </c>
      <c r="V54" s="1187"/>
      <c r="W54" s="1189" t="s">
        <v>31</v>
      </c>
      <c r="X54" s="1187"/>
      <c r="Y54" s="1184" t="s">
        <v>164</v>
      </c>
      <c r="Z54" s="1187"/>
      <c r="AA54" s="1184" t="s">
        <v>31</v>
      </c>
      <c r="AB54" s="1187"/>
      <c r="AC54" s="1184" t="s">
        <v>39</v>
      </c>
      <c r="AD54" s="279" t="s">
        <v>68</v>
      </c>
      <c r="AE54" s="1192" t="str">
        <f t="shared" si="0"/>
        <v/>
      </c>
      <c r="AF54" s="1195" t="s">
        <v>173</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171</v>
      </c>
      <c r="V55" s="1187"/>
      <c r="W55" s="1189" t="s">
        <v>31</v>
      </c>
      <c r="X55" s="1187"/>
      <c r="Y55" s="1184" t="s">
        <v>164</v>
      </c>
      <c r="Z55" s="1187"/>
      <c r="AA55" s="1184" t="s">
        <v>31</v>
      </c>
      <c r="AB55" s="1187"/>
      <c r="AC55" s="1184" t="s">
        <v>39</v>
      </c>
      <c r="AD55" s="279" t="s">
        <v>68</v>
      </c>
      <c r="AE55" s="1192" t="str">
        <f t="shared" si="0"/>
        <v/>
      </c>
      <c r="AF55" s="1195" t="s">
        <v>173</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171</v>
      </c>
      <c r="V56" s="1187"/>
      <c r="W56" s="1189" t="s">
        <v>31</v>
      </c>
      <c r="X56" s="1187"/>
      <c r="Y56" s="1184" t="s">
        <v>164</v>
      </c>
      <c r="Z56" s="1187"/>
      <c r="AA56" s="1184" t="s">
        <v>31</v>
      </c>
      <c r="AB56" s="1187"/>
      <c r="AC56" s="1184" t="s">
        <v>39</v>
      </c>
      <c r="AD56" s="279" t="s">
        <v>68</v>
      </c>
      <c r="AE56" s="1192" t="str">
        <f t="shared" si="0"/>
        <v/>
      </c>
      <c r="AF56" s="1195" t="s">
        <v>173</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171</v>
      </c>
      <c r="V57" s="1187"/>
      <c r="W57" s="1189" t="s">
        <v>31</v>
      </c>
      <c r="X57" s="1187"/>
      <c r="Y57" s="1184" t="s">
        <v>164</v>
      </c>
      <c r="Z57" s="1187"/>
      <c r="AA57" s="1184" t="s">
        <v>31</v>
      </c>
      <c r="AB57" s="1187"/>
      <c r="AC57" s="1184" t="s">
        <v>39</v>
      </c>
      <c r="AD57" s="279" t="s">
        <v>68</v>
      </c>
      <c r="AE57" s="1192" t="str">
        <f t="shared" si="0"/>
        <v/>
      </c>
      <c r="AF57" s="1195" t="s">
        <v>173</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171</v>
      </c>
      <c r="V58" s="1187"/>
      <c r="W58" s="1189" t="s">
        <v>31</v>
      </c>
      <c r="X58" s="1187"/>
      <c r="Y58" s="1184" t="s">
        <v>164</v>
      </c>
      <c r="Z58" s="1187"/>
      <c r="AA58" s="1184" t="s">
        <v>31</v>
      </c>
      <c r="AB58" s="1187"/>
      <c r="AC58" s="1184" t="s">
        <v>39</v>
      </c>
      <c r="AD58" s="279" t="s">
        <v>68</v>
      </c>
      <c r="AE58" s="1192" t="str">
        <f t="shared" si="0"/>
        <v/>
      </c>
      <c r="AF58" s="1195" t="s">
        <v>173</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171</v>
      </c>
      <c r="V59" s="1187"/>
      <c r="W59" s="1189" t="s">
        <v>31</v>
      </c>
      <c r="X59" s="1187"/>
      <c r="Y59" s="1184" t="s">
        <v>164</v>
      </c>
      <c r="Z59" s="1187"/>
      <c r="AA59" s="1184" t="s">
        <v>31</v>
      </c>
      <c r="AB59" s="1187"/>
      <c r="AC59" s="1184" t="s">
        <v>39</v>
      </c>
      <c r="AD59" s="279" t="s">
        <v>68</v>
      </c>
      <c r="AE59" s="1192" t="str">
        <f t="shared" si="0"/>
        <v/>
      </c>
      <c r="AF59" s="1195" t="s">
        <v>173</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171</v>
      </c>
      <c r="V60" s="1187"/>
      <c r="W60" s="1189" t="s">
        <v>31</v>
      </c>
      <c r="X60" s="1187"/>
      <c r="Y60" s="1184" t="s">
        <v>164</v>
      </c>
      <c r="Z60" s="1187"/>
      <c r="AA60" s="1184" t="s">
        <v>31</v>
      </c>
      <c r="AB60" s="1187"/>
      <c r="AC60" s="1184" t="s">
        <v>39</v>
      </c>
      <c r="AD60" s="279" t="s">
        <v>68</v>
      </c>
      <c r="AE60" s="1192" t="str">
        <f t="shared" si="0"/>
        <v/>
      </c>
      <c r="AF60" s="1195" t="s">
        <v>173</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171</v>
      </c>
      <c r="V61" s="1187"/>
      <c r="W61" s="1189" t="s">
        <v>31</v>
      </c>
      <c r="X61" s="1187"/>
      <c r="Y61" s="1184" t="s">
        <v>164</v>
      </c>
      <c r="Z61" s="1187"/>
      <c r="AA61" s="1184" t="s">
        <v>31</v>
      </c>
      <c r="AB61" s="1187"/>
      <c r="AC61" s="1184" t="s">
        <v>39</v>
      </c>
      <c r="AD61" s="279" t="s">
        <v>68</v>
      </c>
      <c r="AE61" s="1192" t="str">
        <f t="shared" si="0"/>
        <v/>
      </c>
      <c r="AF61" s="1195" t="s">
        <v>173</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171</v>
      </c>
      <c r="V62" s="1187"/>
      <c r="W62" s="1189" t="s">
        <v>31</v>
      </c>
      <c r="X62" s="1187"/>
      <c r="Y62" s="1184" t="s">
        <v>164</v>
      </c>
      <c r="Z62" s="1187"/>
      <c r="AA62" s="1184" t="s">
        <v>31</v>
      </c>
      <c r="AB62" s="1187"/>
      <c r="AC62" s="1184" t="s">
        <v>39</v>
      </c>
      <c r="AD62" s="279" t="s">
        <v>68</v>
      </c>
      <c r="AE62" s="1192" t="str">
        <f t="shared" si="0"/>
        <v/>
      </c>
      <c r="AF62" s="1195" t="s">
        <v>173</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171</v>
      </c>
      <c r="V63" s="1187"/>
      <c r="W63" s="1189" t="s">
        <v>31</v>
      </c>
      <c r="X63" s="1187"/>
      <c r="Y63" s="1184" t="s">
        <v>164</v>
      </c>
      <c r="Z63" s="1187"/>
      <c r="AA63" s="1184" t="s">
        <v>31</v>
      </c>
      <c r="AB63" s="1187"/>
      <c r="AC63" s="1184" t="s">
        <v>39</v>
      </c>
      <c r="AD63" s="279" t="s">
        <v>68</v>
      </c>
      <c r="AE63" s="1192" t="str">
        <f t="shared" si="0"/>
        <v/>
      </c>
      <c r="AF63" s="1195" t="s">
        <v>173</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171</v>
      </c>
      <c r="V64" s="1187"/>
      <c r="W64" s="1189" t="s">
        <v>31</v>
      </c>
      <c r="X64" s="1187"/>
      <c r="Y64" s="1184" t="s">
        <v>164</v>
      </c>
      <c r="Z64" s="1187"/>
      <c r="AA64" s="1184" t="s">
        <v>31</v>
      </c>
      <c r="AB64" s="1187"/>
      <c r="AC64" s="1184" t="s">
        <v>39</v>
      </c>
      <c r="AD64" s="279" t="s">
        <v>68</v>
      </c>
      <c r="AE64" s="1192" t="str">
        <f t="shared" si="0"/>
        <v/>
      </c>
      <c r="AF64" s="1195" t="s">
        <v>173</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171</v>
      </c>
      <c r="V65" s="1187"/>
      <c r="W65" s="1189" t="s">
        <v>31</v>
      </c>
      <c r="X65" s="1187"/>
      <c r="Y65" s="1184" t="s">
        <v>164</v>
      </c>
      <c r="Z65" s="1187"/>
      <c r="AA65" s="1184" t="s">
        <v>31</v>
      </c>
      <c r="AB65" s="1187"/>
      <c r="AC65" s="1184" t="s">
        <v>39</v>
      </c>
      <c r="AD65" s="279" t="s">
        <v>68</v>
      </c>
      <c r="AE65" s="1192" t="str">
        <f t="shared" si="0"/>
        <v/>
      </c>
      <c r="AF65" s="1195" t="s">
        <v>173</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171</v>
      </c>
      <c r="V66" s="1187"/>
      <c r="W66" s="1189" t="s">
        <v>31</v>
      </c>
      <c r="X66" s="1187"/>
      <c r="Y66" s="1184" t="s">
        <v>164</v>
      </c>
      <c r="Z66" s="1187"/>
      <c r="AA66" s="1184" t="s">
        <v>31</v>
      </c>
      <c r="AB66" s="1187"/>
      <c r="AC66" s="1184" t="s">
        <v>39</v>
      </c>
      <c r="AD66" s="279" t="s">
        <v>68</v>
      </c>
      <c r="AE66" s="1192" t="str">
        <f t="shared" si="0"/>
        <v/>
      </c>
      <c r="AF66" s="1195" t="s">
        <v>173</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171</v>
      </c>
      <c r="V67" s="1187"/>
      <c r="W67" s="1189" t="s">
        <v>31</v>
      </c>
      <c r="X67" s="1187"/>
      <c r="Y67" s="1184" t="s">
        <v>164</v>
      </c>
      <c r="Z67" s="1187"/>
      <c r="AA67" s="1184" t="s">
        <v>31</v>
      </c>
      <c r="AB67" s="1187"/>
      <c r="AC67" s="1184" t="s">
        <v>39</v>
      </c>
      <c r="AD67" s="279" t="s">
        <v>68</v>
      </c>
      <c r="AE67" s="1192" t="str">
        <f t="shared" si="0"/>
        <v/>
      </c>
      <c r="AF67" s="1195" t="s">
        <v>173</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171</v>
      </c>
      <c r="V68" s="1187"/>
      <c r="W68" s="1189" t="s">
        <v>31</v>
      </c>
      <c r="X68" s="1187"/>
      <c r="Y68" s="1184" t="s">
        <v>164</v>
      </c>
      <c r="Z68" s="1187"/>
      <c r="AA68" s="1184" t="s">
        <v>31</v>
      </c>
      <c r="AB68" s="1187"/>
      <c r="AC68" s="1184" t="s">
        <v>39</v>
      </c>
      <c r="AD68" s="279" t="s">
        <v>68</v>
      </c>
      <c r="AE68" s="1192" t="str">
        <f t="shared" si="0"/>
        <v/>
      </c>
      <c r="AF68" s="1195" t="s">
        <v>173</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171</v>
      </c>
      <c r="V69" s="1187"/>
      <c r="W69" s="1189" t="s">
        <v>31</v>
      </c>
      <c r="X69" s="1187"/>
      <c r="Y69" s="1184" t="s">
        <v>164</v>
      </c>
      <c r="Z69" s="1187"/>
      <c r="AA69" s="1184" t="s">
        <v>31</v>
      </c>
      <c r="AB69" s="1187"/>
      <c r="AC69" s="1184" t="s">
        <v>39</v>
      </c>
      <c r="AD69" s="279" t="s">
        <v>68</v>
      </c>
      <c r="AE69" s="1192" t="str">
        <f t="shared" si="0"/>
        <v/>
      </c>
      <c r="AF69" s="1195" t="s">
        <v>173</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171</v>
      </c>
      <c r="V70" s="1187"/>
      <c r="W70" s="1189" t="s">
        <v>31</v>
      </c>
      <c r="X70" s="1187"/>
      <c r="Y70" s="1184" t="s">
        <v>164</v>
      </c>
      <c r="Z70" s="1187"/>
      <c r="AA70" s="1184" t="s">
        <v>31</v>
      </c>
      <c r="AB70" s="1187"/>
      <c r="AC70" s="1184" t="s">
        <v>39</v>
      </c>
      <c r="AD70" s="279" t="s">
        <v>68</v>
      </c>
      <c r="AE70" s="1192" t="str">
        <f t="shared" si="0"/>
        <v/>
      </c>
      <c r="AF70" s="1195" t="s">
        <v>173</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171</v>
      </c>
      <c r="V71" s="1187"/>
      <c r="W71" s="1189" t="s">
        <v>31</v>
      </c>
      <c r="X71" s="1187"/>
      <c r="Y71" s="1184" t="s">
        <v>164</v>
      </c>
      <c r="Z71" s="1187"/>
      <c r="AA71" s="1184" t="s">
        <v>31</v>
      </c>
      <c r="AB71" s="1187"/>
      <c r="AC71" s="1184" t="s">
        <v>39</v>
      </c>
      <c r="AD71" s="279" t="s">
        <v>68</v>
      </c>
      <c r="AE71" s="1192" t="str">
        <f t="shared" si="0"/>
        <v/>
      </c>
      <c r="AF71" s="1195" t="s">
        <v>173</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171</v>
      </c>
      <c r="V72" s="1187"/>
      <c r="W72" s="1189" t="s">
        <v>31</v>
      </c>
      <c r="X72" s="1187"/>
      <c r="Y72" s="1184" t="s">
        <v>164</v>
      </c>
      <c r="Z72" s="1187"/>
      <c r="AA72" s="1184" t="s">
        <v>31</v>
      </c>
      <c r="AB72" s="1187"/>
      <c r="AC72" s="1184" t="s">
        <v>39</v>
      </c>
      <c r="AD72" s="279" t="s">
        <v>68</v>
      </c>
      <c r="AE72" s="1192" t="str">
        <f t="shared" si="0"/>
        <v/>
      </c>
      <c r="AF72" s="1195" t="s">
        <v>173</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171</v>
      </c>
      <c r="V73" s="1187"/>
      <c r="W73" s="1189" t="s">
        <v>31</v>
      </c>
      <c r="X73" s="1187"/>
      <c r="Y73" s="1184" t="s">
        <v>164</v>
      </c>
      <c r="Z73" s="1187"/>
      <c r="AA73" s="1184" t="s">
        <v>31</v>
      </c>
      <c r="AB73" s="1187"/>
      <c r="AC73" s="1184" t="s">
        <v>39</v>
      </c>
      <c r="AD73" s="279" t="s">
        <v>68</v>
      </c>
      <c r="AE73" s="1192" t="str">
        <f t="shared" si="0"/>
        <v/>
      </c>
      <c r="AF73" s="1195" t="s">
        <v>173</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171</v>
      </c>
      <c r="V74" s="1187"/>
      <c r="W74" s="1189" t="s">
        <v>31</v>
      </c>
      <c r="X74" s="1187"/>
      <c r="Y74" s="1184" t="s">
        <v>164</v>
      </c>
      <c r="Z74" s="1187"/>
      <c r="AA74" s="1184" t="s">
        <v>31</v>
      </c>
      <c r="AB74" s="1187"/>
      <c r="AC74" s="1184" t="s">
        <v>39</v>
      </c>
      <c r="AD74" s="279" t="s">
        <v>68</v>
      </c>
      <c r="AE74" s="1192" t="str">
        <f t="shared" si="0"/>
        <v/>
      </c>
      <c r="AF74" s="1195" t="s">
        <v>173</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171</v>
      </c>
      <c r="V75" s="1187"/>
      <c r="W75" s="1189" t="s">
        <v>31</v>
      </c>
      <c r="X75" s="1187"/>
      <c r="Y75" s="1184" t="s">
        <v>164</v>
      </c>
      <c r="Z75" s="1187"/>
      <c r="AA75" s="1184" t="s">
        <v>31</v>
      </c>
      <c r="AB75" s="1187"/>
      <c r="AC75" s="1184" t="s">
        <v>39</v>
      </c>
      <c r="AD75" s="279" t="s">
        <v>68</v>
      </c>
      <c r="AE75" s="1192" t="str">
        <f t="shared" ref="AE75:AE110" si="3">IF(V75&gt;=1,(Z75*12+AB75)-(V75*12+X75)+1,"")</f>
        <v/>
      </c>
      <c r="AF75" s="1195" t="s">
        <v>173</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171</v>
      </c>
      <c r="V76" s="1187"/>
      <c r="W76" s="1189" t="s">
        <v>31</v>
      </c>
      <c r="X76" s="1187"/>
      <c r="Y76" s="1184" t="s">
        <v>164</v>
      </c>
      <c r="Z76" s="1187"/>
      <c r="AA76" s="1184" t="s">
        <v>31</v>
      </c>
      <c r="AB76" s="1187"/>
      <c r="AC76" s="1184" t="s">
        <v>39</v>
      </c>
      <c r="AD76" s="279" t="s">
        <v>68</v>
      </c>
      <c r="AE76" s="1192" t="str">
        <f t="shared" si="3"/>
        <v/>
      </c>
      <c r="AF76" s="1195" t="s">
        <v>173</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171</v>
      </c>
      <c r="V77" s="1187"/>
      <c r="W77" s="1189" t="s">
        <v>31</v>
      </c>
      <c r="X77" s="1187"/>
      <c r="Y77" s="1184" t="s">
        <v>164</v>
      </c>
      <c r="Z77" s="1187"/>
      <c r="AA77" s="1184" t="s">
        <v>31</v>
      </c>
      <c r="AB77" s="1187"/>
      <c r="AC77" s="1184" t="s">
        <v>39</v>
      </c>
      <c r="AD77" s="279" t="s">
        <v>68</v>
      </c>
      <c r="AE77" s="1192" t="str">
        <f t="shared" si="3"/>
        <v/>
      </c>
      <c r="AF77" s="1195" t="s">
        <v>173</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171</v>
      </c>
      <c r="V78" s="1187"/>
      <c r="W78" s="1189" t="s">
        <v>31</v>
      </c>
      <c r="X78" s="1187"/>
      <c r="Y78" s="1184" t="s">
        <v>164</v>
      </c>
      <c r="Z78" s="1187"/>
      <c r="AA78" s="1184" t="s">
        <v>31</v>
      </c>
      <c r="AB78" s="1187"/>
      <c r="AC78" s="1184" t="s">
        <v>39</v>
      </c>
      <c r="AD78" s="279" t="s">
        <v>68</v>
      </c>
      <c r="AE78" s="1192" t="str">
        <f t="shared" si="3"/>
        <v/>
      </c>
      <c r="AF78" s="1195" t="s">
        <v>173</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171</v>
      </c>
      <c r="V79" s="1187"/>
      <c r="W79" s="1189" t="s">
        <v>31</v>
      </c>
      <c r="X79" s="1187"/>
      <c r="Y79" s="1184" t="s">
        <v>164</v>
      </c>
      <c r="Z79" s="1187"/>
      <c r="AA79" s="1184" t="s">
        <v>31</v>
      </c>
      <c r="AB79" s="1187"/>
      <c r="AC79" s="1184" t="s">
        <v>39</v>
      </c>
      <c r="AD79" s="279" t="s">
        <v>68</v>
      </c>
      <c r="AE79" s="1192" t="str">
        <f t="shared" si="3"/>
        <v/>
      </c>
      <c r="AF79" s="1195" t="s">
        <v>173</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171</v>
      </c>
      <c r="V80" s="1187"/>
      <c r="W80" s="1189" t="s">
        <v>31</v>
      </c>
      <c r="X80" s="1187"/>
      <c r="Y80" s="1184" t="s">
        <v>164</v>
      </c>
      <c r="Z80" s="1187"/>
      <c r="AA80" s="1184" t="s">
        <v>31</v>
      </c>
      <c r="AB80" s="1187"/>
      <c r="AC80" s="1184" t="s">
        <v>39</v>
      </c>
      <c r="AD80" s="279" t="s">
        <v>68</v>
      </c>
      <c r="AE80" s="1192" t="str">
        <f t="shared" si="3"/>
        <v/>
      </c>
      <c r="AF80" s="1195" t="s">
        <v>173</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171</v>
      </c>
      <c r="V81" s="1187"/>
      <c r="W81" s="1189" t="s">
        <v>31</v>
      </c>
      <c r="X81" s="1187"/>
      <c r="Y81" s="1184" t="s">
        <v>164</v>
      </c>
      <c r="Z81" s="1187"/>
      <c r="AA81" s="1184" t="s">
        <v>31</v>
      </c>
      <c r="AB81" s="1187"/>
      <c r="AC81" s="1184" t="s">
        <v>39</v>
      </c>
      <c r="AD81" s="279" t="s">
        <v>68</v>
      </c>
      <c r="AE81" s="1192" t="str">
        <f t="shared" si="3"/>
        <v/>
      </c>
      <c r="AF81" s="1195" t="s">
        <v>173</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171</v>
      </c>
      <c r="V82" s="1187"/>
      <c r="W82" s="1189" t="s">
        <v>31</v>
      </c>
      <c r="X82" s="1187"/>
      <c r="Y82" s="1184" t="s">
        <v>164</v>
      </c>
      <c r="Z82" s="1187"/>
      <c r="AA82" s="1184" t="s">
        <v>31</v>
      </c>
      <c r="AB82" s="1187"/>
      <c r="AC82" s="1184" t="s">
        <v>39</v>
      </c>
      <c r="AD82" s="279" t="s">
        <v>68</v>
      </c>
      <c r="AE82" s="1192" t="str">
        <f t="shared" si="3"/>
        <v/>
      </c>
      <c r="AF82" s="1195" t="s">
        <v>173</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171</v>
      </c>
      <c r="V83" s="1187"/>
      <c r="W83" s="1189" t="s">
        <v>31</v>
      </c>
      <c r="X83" s="1187"/>
      <c r="Y83" s="1184" t="s">
        <v>164</v>
      </c>
      <c r="Z83" s="1187"/>
      <c r="AA83" s="1184" t="s">
        <v>31</v>
      </c>
      <c r="AB83" s="1187"/>
      <c r="AC83" s="1184" t="s">
        <v>39</v>
      </c>
      <c r="AD83" s="279" t="s">
        <v>68</v>
      </c>
      <c r="AE83" s="1192" t="str">
        <f t="shared" si="3"/>
        <v/>
      </c>
      <c r="AF83" s="1195" t="s">
        <v>173</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171</v>
      </c>
      <c r="V84" s="1187"/>
      <c r="W84" s="1189" t="s">
        <v>31</v>
      </c>
      <c r="X84" s="1187"/>
      <c r="Y84" s="1184" t="s">
        <v>164</v>
      </c>
      <c r="Z84" s="1187"/>
      <c r="AA84" s="1184" t="s">
        <v>31</v>
      </c>
      <c r="AB84" s="1187"/>
      <c r="AC84" s="1184" t="s">
        <v>39</v>
      </c>
      <c r="AD84" s="279" t="s">
        <v>68</v>
      </c>
      <c r="AE84" s="1192" t="str">
        <f t="shared" si="3"/>
        <v/>
      </c>
      <c r="AF84" s="1195" t="s">
        <v>173</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171</v>
      </c>
      <c r="V85" s="1187"/>
      <c r="W85" s="1189" t="s">
        <v>31</v>
      </c>
      <c r="X85" s="1187"/>
      <c r="Y85" s="1184" t="s">
        <v>164</v>
      </c>
      <c r="Z85" s="1187"/>
      <c r="AA85" s="1184" t="s">
        <v>31</v>
      </c>
      <c r="AB85" s="1187"/>
      <c r="AC85" s="1184" t="s">
        <v>39</v>
      </c>
      <c r="AD85" s="279" t="s">
        <v>68</v>
      </c>
      <c r="AE85" s="1192" t="str">
        <f t="shared" si="3"/>
        <v/>
      </c>
      <c r="AF85" s="1195" t="s">
        <v>173</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171</v>
      </c>
      <c r="V86" s="1187"/>
      <c r="W86" s="1189" t="s">
        <v>31</v>
      </c>
      <c r="X86" s="1187"/>
      <c r="Y86" s="1184" t="s">
        <v>164</v>
      </c>
      <c r="Z86" s="1187"/>
      <c r="AA86" s="1184" t="s">
        <v>31</v>
      </c>
      <c r="AB86" s="1187"/>
      <c r="AC86" s="1184" t="s">
        <v>39</v>
      </c>
      <c r="AD86" s="279" t="s">
        <v>68</v>
      </c>
      <c r="AE86" s="1192" t="str">
        <f t="shared" si="3"/>
        <v/>
      </c>
      <c r="AF86" s="1195" t="s">
        <v>173</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171</v>
      </c>
      <c r="V87" s="1187"/>
      <c r="W87" s="1189" t="s">
        <v>31</v>
      </c>
      <c r="X87" s="1187"/>
      <c r="Y87" s="1184" t="s">
        <v>164</v>
      </c>
      <c r="Z87" s="1187"/>
      <c r="AA87" s="1184" t="s">
        <v>31</v>
      </c>
      <c r="AB87" s="1187"/>
      <c r="AC87" s="1184" t="s">
        <v>39</v>
      </c>
      <c r="AD87" s="279" t="s">
        <v>68</v>
      </c>
      <c r="AE87" s="1192" t="str">
        <f t="shared" si="3"/>
        <v/>
      </c>
      <c r="AF87" s="1195" t="s">
        <v>173</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171</v>
      </c>
      <c r="V88" s="1187"/>
      <c r="W88" s="1189" t="s">
        <v>31</v>
      </c>
      <c r="X88" s="1187"/>
      <c r="Y88" s="1184" t="s">
        <v>164</v>
      </c>
      <c r="Z88" s="1187"/>
      <c r="AA88" s="1184" t="s">
        <v>31</v>
      </c>
      <c r="AB88" s="1187"/>
      <c r="AC88" s="1184" t="s">
        <v>39</v>
      </c>
      <c r="AD88" s="279" t="s">
        <v>68</v>
      </c>
      <c r="AE88" s="1192" t="str">
        <f t="shared" si="3"/>
        <v/>
      </c>
      <c r="AF88" s="1195" t="s">
        <v>173</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171</v>
      </c>
      <c r="V89" s="1187"/>
      <c r="W89" s="1189" t="s">
        <v>31</v>
      </c>
      <c r="X89" s="1187"/>
      <c r="Y89" s="1184" t="s">
        <v>164</v>
      </c>
      <c r="Z89" s="1187"/>
      <c r="AA89" s="1184" t="s">
        <v>31</v>
      </c>
      <c r="AB89" s="1187"/>
      <c r="AC89" s="1184" t="s">
        <v>39</v>
      </c>
      <c r="AD89" s="279" t="s">
        <v>68</v>
      </c>
      <c r="AE89" s="1192" t="str">
        <f t="shared" si="3"/>
        <v/>
      </c>
      <c r="AF89" s="1195" t="s">
        <v>173</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171</v>
      </c>
      <c r="V90" s="1187"/>
      <c r="W90" s="1189" t="s">
        <v>31</v>
      </c>
      <c r="X90" s="1187"/>
      <c r="Y90" s="1184" t="s">
        <v>164</v>
      </c>
      <c r="Z90" s="1187"/>
      <c r="AA90" s="1184" t="s">
        <v>31</v>
      </c>
      <c r="AB90" s="1187"/>
      <c r="AC90" s="1184" t="s">
        <v>39</v>
      </c>
      <c r="AD90" s="279" t="s">
        <v>68</v>
      </c>
      <c r="AE90" s="1192" t="str">
        <f t="shared" si="3"/>
        <v/>
      </c>
      <c r="AF90" s="1195" t="s">
        <v>173</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171</v>
      </c>
      <c r="V91" s="1187"/>
      <c r="W91" s="1189" t="s">
        <v>31</v>
      </c>
      <c r="X91" s="1187"/>
      <c r="Y91" s="1184" t="s">
        <v>164</v>
      </c>
      <c r="Z91" s="1187"/>
      <c r="AA91" s="1184" t="s">
        <v>31</v>
      </c>
      <c r="AB91" s="1187"/>
      <c r="AC91" s="1184" t="s">
        <v>39</v>
      </c>
      <c r="AD91" s="279" t="s">
        <v>68</v>
      </c>
      <c r="AE91" s="1192" t="str">
        <f t="shared" si="3"/>
        <v/>
      </c>
      <c r="AF91" s="1195" t="s">
        <v>173</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171</v>
      </c>
      <c r="V92" s="1187"/>
      <c r="W92" s="1189" t="s">
        <v>31</v>
      </c>
      <c r="X92" s="1187"/>
      <c r="Y92" s="1184" t="s">
        <v>164</v>
      </c>
      <c r="Z92" s="1187"/>
      <c r="AA92" s="1184" t="s">
        <v>31</v>
      </c>
      <c r="AB92" s="1187"/>
      <c r="AC92" s="1184" t="s">
        <v>39</v>
      </c>
      <c r="AD92" s="279" t="s">
        <v>68</v>
      </c>
      <c r="AE92" s="1192" t="str">
        <f t="shared" si="3"/>
        <v/>
      </c>
      <c r="AF92" s="1195" t="s">
        <v>173</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171</v>
      </c>
      <c r="V93" s="1187"/>
      <c r="W93" s="1189" t="s">
        <v>31</v>
      </c>
      <c r="X93" s="1187"/>
      <c r="Y93" s="1184" t="s">
        <v>164</v>
      </c>
      <c r="Z93" s="1187"/>
      <c r="AA93" s="1184" t="s">
        <v>31</v>
      </c>
      <c r="AB93" s="1187"/>
      <c r="AC93" s="1184" t="s">
        <v>39</v>
      </c>
      <c r="AD93" s="279" t="s">
        <v>68</v>
      </c>
      <c r="AE93" s="1192" t="str">
        <f t="shared" si="3"/>
        <v/>
      </c>
      <c r="AF93" s="1195" t="s">
        <v>173</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171</v>
      </c>
      <c r="V94" s="1187"/>
      <c r="W94" s="1189" t="s">
        <v>31</v>
      </c>
      <c r="X94" s="1187"/>
      <c r="Y94" s="1184" t="s">
        <v>164</v>
      </c>
      <c r="Z94" s="1187"/>
      <c r="AA94" s="1184" t="s">
        <v>31</v>
      </c>
      <c r="AB94" s="1187"/>
      <c r="AC94" s="1184" t="s">
        <v>39</v>
      </c>
      <c r="AD94" s="279" t="s">
        <v>68</v>
      </c>
      <c r="AE94" s="1192" t="str">
        <f t="shared" si="3"/>
        <v/>
      </c>
      <c r="AF94" s="1195" t="s">
        <v>173</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171</v>
      </c>
      <c r="V95" s="1187"/>
      <c r="W95" s="1189" t="s">
        <v>31</v>
      </c>
      <c r="X95" s="1187"/>
      <c r="Y95" s="1184" t="s">
        <v>164</v>
      </c>
      <c r="Z95" s="1187"/>
      <c r="AA95" s="1184" t="s">
        <v>31</v>
      </c>
      <c r="AB95" s="1187"/>
      <c r="AC95" s="1184" t="s">
        <v>39</v>
      </c>
      <c r="AD95" s="279" t="s">
        <v>68</v>
      </c>
      <c r="AE95" s="1192" t="str">
        <f t="shared" si="3"/>
        <v/>
      </c>
      <c r="AF95" s="1195" t="s">
        <v>173</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171</v>
      </c>
      <c r="V96" s="1187"/>
      <c r="W96" s="1189" t="s">
        <v>31</v>
      </c>
      <c r="X96" s="1187"/>
      <c r="Y96" s="1184" t="s">
        <v>164</v>
      </c>
      <c r="Z96" s="1187"/>
      <c r="AA96" s="1184" t="s">
        <v>31</v>
      </c>
      <c r="AB96" s="1187"/>
      <c r="AC96" s="1184" t="s">
        <v>39</v>
      </c>
      <c r="AD96" s="279" t="s">
        <v>68</v>
      </c>
      <c r="AE96" s="1192" t="str">
        <f t="shared" si="3"/>
        <v/>
      </c>
      <c r="AF96" s="1195" t="s">
        <v>173</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171</v>
      </c>
      <c r="V97" s="1187"/>
      <c r="W97" s="1189" t="s">
        <v>31</v>
      </c>
      <c r="X97" s="1187"/>
      <c r="Y97" s="1184" t="s">
        <v>164</v>
      </c>
      <c r="Z97" s="1187"/>
      <c r="AA97" s="1184" t="s">
        <v>31</v>
      </c>
      <c r="AB97" s="1187"/>
      <c r="AC97" s="1184" t="s">
        <v>39</v>
      </c>
      <c r="AD97" s="279" t="s">
        <v>68</v>
      </c>
      <c r="AE97" s="1192" t="str">
        <f t="shared" si="3"/>
        <v/>
      </c>
      <c r="AF97" s="1195" t="s">
        <v>173</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171</v>
      </c>
      <c r="V98" s="1187"/>
      <c r="W98" s="1189" t="s">
        <v>31</v>
      </c>
      <c r="X98" s="1187"/>
      <c r="Y98" s="1184" t="s">
        <v>164</v>
      </c>
      <c r="Z98" s="1187"/>
      <c r="AA98" s="1184" t="s">
        <v>31</v>
      </c>
      <c r="AB98" s="1187"/>
      <c r="AC98" s="1184" t="s">
        <v>39</v>
      </c>
      <c r="AD98" s="279" t="s">
        <v>68</v>
      </c>
      <c r="AE98" s="1192" t="str">
        <f t="shared" si="3"/>
        <v/>
      </c>
      <c r="AF98" s="1195" t="s">
        <v>173</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171</v>
      </c>
      <c r="V99" s="1187"/>
      <c r="W99" s="1189" t="s">
        <v>31</v>
      </c>
      <c r="X99" s="1187"/>
      <c r="Y99" s="1184" t="s">
        <v>164</v>
      </c>
      <c r="Z99" s="1187"/>
      <c r="AA99" s="1184" t="s">
        <v>31</v>
      </c>
      <c r="AB99" s="1187"/>
      <c r="AC99" s="1184" t="s">
        <v>39</v>
      </c>
      <c r="AD99" s="279" t="s">
        <v>68</v>
      </c>
      <c r="AE99" s="1192" t="str">
        <f t="shared" si="3"/>
        <v/>
      </c>
      <c r="AF99" s="1195" t="s">
        <v>173</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171</v>
      </c>
      <c r="V100" s="1187"/>
      <c r="W100" s="1189" t="s">
        <v>31</v>
      </c>
      <c r="X100" s="1187"/>
      <c r="Y100" s="1184" t="s">
        <v>164</v>
      </c>
      <c r="Z100" s="1187"/>
      <c r="AA100" s="1184" t="s">
        <v>31</v>
      </c>
      <c r="AB100" s="1187"/>
      <c r="AC100" s="1184" t="s">
        <v>39</v>
      </c>
      <c r="AD100" s="279" t="s">
        <v>68</v>
      </c>
      <c r="AE100" s="1192" t="str">
        <f t="shared" si="3"/>
        <v/>
      </c>
      <c r="AF100" s="1195" t="s">
        <v>173</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171</v>
      </c>
      <c r="V101" s="1187"/>
      <c r="W101" s="1189" t="s">
        <v>31</v>
      </c>
      <c r="X101" s="1187"/>
      <c r="Y101" s="1184" t="s">
        <v>164</v>
      </c>
      <c r="Z101" s="1187"/>
      <c r="AA101" s="1184" t="s">
        <v>31</v>
      </c>
      <c r="AB101" s="1187"/>
      <c r="AC101" s="1184" t="s">
        <v>39</v>
      </c>
      <c r="AD101" s="279" t="s">
        <v>68</v>
      </c>
      <c r="AE101" s="1192" t="str">
        <f t="shared" si="3"/>
        <v/>
      </c>
      <c r="AF101" s="1195" t="s">
        <v>173</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171</v>
      </c>
      <c r="V102" s="1187"/>
      <c r="W102" s="1189" t="s">
        <v>31</v>
      </c>
      <c r="X102" s="1187"/>
      <c r="Y102" s="1184" t="s">
        <v>164</v>
      </c>
      <c r="Z102" s="1187"/>
      <c r="AA102" s="1184" t="s">
        <v>31</v>
      </c>
      <c r="AB102" s="1187"/>
      <c r="AC102" s="1184" t="s">
        <v>39</v>
      </c>
      <c r="AD102" s="279" t="s">
        <v>68</v>
      </c>
      <c r="AE102" s="1192" t="str">
        <f t="shared" si="3"/>
        <v/>
      </c>
      <c r="AF102" s="1195" t="s">
        <v>173</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171</v>
      </c>
      <c r="V103" s="1187"/>
      <c r="W103" s="1189" t="s">
        <v>31</v>
      </c>
      <c r="X103" s="1187"/>
      <c r="Y103" s="1184" t="s">
        <v>164</v>
      </c>
      <c r="Z103" s="1187"/>
      <c r="AA103" s="1184" t="s">
        <v>31</v>
      </c>
      <c r="AB103" s="1187"/>
      <c r="AC103" s="1184" t="s">
        <v>39</v>
      </c>
      <c r="AD103" s="279" t="s">
        <v>68</v>
      </c>
      <c r="AE103" s="1192" t="str">
        <f t="shared" si="3"/>
        <v/>
      </c>
      <c r="AF103" s="1195" t="s">
        <v>173</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171</v>
      </c>
      <c r="V104" s="1187"/>
      <c r="W104" s="1189" t="s">
        <v>31</v>
      </c>
      <c r="X104" s="1187"/>
      <c r="Y104" s="1184" t="s">
        <v>164</v>
      </c>
      <c r="Z104" s="1187"/>
      <c r="AA104" s="1184" t="s">
        <v>31</v>
      </c>
      <c r="AB104" s="1187"/>
      <c r="AC104" s="1184" t="s">
        <v>39</v>
      </c>
      <c r="AD104" s="279" t="s">
        <v>68</v>
      </c>
      <c r="AE104" s="1192" t="str">
        <f t="shared" si="3"/>
        <v/>
      </c>
      <c r="AF104" s="1195" t="s">
        <v>173</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171</v>
      </c>
      <c r="V105" s="1187"/>
      <c r="W105" s="1189" t="s">
        <v>31</v>
      </c>
      <c r="X105" s="1187"/>
      <c r="Y105" s="1184" t="s">
        <v>164</v>
      </c>
      <c r="Z105" s="1187"/>
      <c r="AA105" s="1184" t="s">
        <v>31</v>
      </c>
      <c r="AB105" s="1187"/>
      <c r="AC105" s="1184" t="s">
        <v>39</v>
      </c>
      <c r="AD105" s="279" t="s">
        <v>68</v>
      </c>
      <c r="AE105" s="1192" t="str">
        <f t="shared" si="3"/>
        <v/>
      </c>
      <c r="AF105" s="1195" t="s">
        <v>173</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171</v>
      </c>
      <c r="V106" s="1187"/>
      <c r="W106" s="1189" t="s">
        <v>31</v>
      </c>
      <c r="X106" s="1187"/>
      <c r="Y106" s="1184" t="s">
        <v>164</v>
      </c>
      <c r="Z106" s="1187"/>
      <c r="AA106" s="1184" t="s">
        <v>31</v>
      </c>
      <c r="AB106" s="1187"/>
      <c r="AC106" s="1184" t="s">
        <v>39</v>
      </c>
      <c r="AD106" s="279" t="s">
        <v>68</v>
      </c>
      <c r="AE106" s="1192" t="str">
        <f t="shared" si="3"/>
        <v/>
      </c>
      <c r="AF106" s="1195" t="s">
        <v>173</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171</v>
      </c>
      <c r="V107" s="1187"/>
      <c r="W107" s="1189" t="s">
        <v>31</v>
      </c>
      <c r="X107" s="1187"/>
      <c r="Y107" s="1184" t="s">
        <v>164</v>
      </c>
      <c r="Z107" s="1187"/>
      <c r="AA107" s="1184" t="s">
        <v>31</v>
      </c>
      <c r="AB107" s="1187"/>
      <c r="AC107" s="1184" t="s">
        <v>39</v>
      </c>
      <c r="AD107" s="279" t="s">
        <v>68</v>
      </c>
      <c r="AE107" s="1192" t="str">
        <f t="shared" si="3"/>
        <v/>
      </c>
      <c r="AF107" s="1195" t="s">
        <v>173</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171</v>
      </c>
      <c r="V108" s="1187"/>
      <c r="W108" s="1189" t="s">
        <v>31</v>
      </c>
      <c r="X108" s="1187"/>
      <c r="Y108" s="1184" t="s">
        <v>164</v>
      </c>
      <c r="Z108" s="1187"/>
      <c r="AA108" s="1184" t="s">
        <v>31</v>
      </c>
      <c r="AB108" s="1187"/>
      <c r="AC108" s="1184" t="s">
        <v>39</v>
      </c>
      <c r="AD108" s="279" t="s">
        <v>68</v>
      </c>
      <c r="AE108" s="1192" t="str">
        <f t="shared" si="3"/>
        <v/>
      </c>
      <c r="AF108" s="1195" t="s">
        <v>173</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171</v>
      </c>
      <c r="V109" s="1187"/>
      <c r="W109" s="1189" t="s">
        <v>31</v>
      </c>
      <c r="X109" s="1187"/>
      <c r="Y109" s="1184" t="s">
        <v>164</v>
      </c>
      <c r="Z109" s="1187"/>
      <c r="AA109" s="1184" t="s">
        <v>31</v>
      </c>
      <c r="AB109" s="1187"/>
      <c r="AC109" s="1184" t="s">
        <v>39</v>
      </c>
      <c r="AD109" s="279" t="s">
        <v>68</v>
      </c>
      <c r="AE109" s="1192" t="str">
        <f t="shared" si="3"/>
        <v/>
      </c>
      <c r="AF109" s="1195" t="s">
        <v>173</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171</v>
      </c>
      <c r="V110" s="1188"/>
      <c r="W110" s="1190" t="s">
        <v>31</v>
      </c>
      <c r="X110" s="1188"/>
      <c r="Y110" s="1185" t="s">
        <v>164</v>
      </c>
      <c r="Z110" s="1188"/>
      <c r="AA110" s="1185" t="s">
        <v>31</v>
      </c>
      <c r="AB110" s="1188"/>
      <c r="AC110" s="1185" t="s">
        <v>39</v>
      </c>
      <c r="AD110" s="1191" t="s">
        <v>68</v>
      </c>
      <c r="AE110" s="1193" t="str">
        <f t="shared" si="3"/>
        <v/>
      </c>
      <c r="AF110" s="1196" t="s">
        <v>173</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250</v>
      </c>
      <c r="B1" s="1203"/>
      <c r="C1" s="1203"/>
      <c r="D1" s="1203"/>
      <c r="E1" s="1203"/>
      <c r="F1" s="1203"/>
      <c r="G1" s="1203"/>
    </row>
    <row r="2" spans="1:13" s="1202" customFormat="1" ht="27.75" customHeight="1">
      <c r="A2" s="1204" t="s">
        <v>50</v>
      </c>
      <c r="B2" s="1210"/>
      <c r="C2" s="1216" t="s">
        <v>34</v>
      </c>
      <c r="D2" s="1221"/>
      <c r="E2" s="1221"/>
      <c r="F2" s="1221"/>
      <c r="G2" s="1232"/>
      <c r="H2" s="1234" t="s">
        <v>215</v>
      </c>
      <c r="I2" s="1235"/>
      <c r="J2" s="1235"/>
      <c r="K2" s="1235"/>
      <c r="L2" s="1244"/>
    </row>
    <row r="3" spans="1:13" ht="39" customHeight="1">
      <c r="A3" s="1205"/>
      <c r="B3" s="1211"/>
      <c r="C3" s="1217" t="s">
        <v>33</v>
      </c>
      <c r="D3" s="1222"/>
      <c r="E3" s="1222"/>
      <c r="F3" s="1222"/>
      <c r="G3" s="1233"/>
      <c r="H3" s="1217" t="s">
        <v>98</v>
      </c>
      <c r="I3" s="1233"/>
      <c r="J3" s="1239" t="s">
        <v>172</v>
      </c>
      <c r="K3" s="1210"/>
      <c r="L3" s="1245"/>
    </row>
    <row r="4" spans="1:13" ht="18" customHeight="1">
      <c r="A4" s="1206"/>
      <c r="B4" s="1212"/>
      <c r="C4" s="1217" t="s">
        <v>51</v>
      </c>
      <c r="D4" s="1222" t="s">
        <v>76</v>
      </c>
      <c r="E4" s="1222" t="s">
        <v>97</v>
      </c>
      <c r="F4" s="1222"/>
      <c r="G4" s="1233"/>
      <c r="H4" s="1217" t="s">
        <v>59</v>
      </c>
      <c r="I4" s="1233" t="s">
        <v>60</v>
      </c>
      <c r="J4" s="1240"/>
      <c r="K4" s="1212"/>
      <c r="L4" s="1246"/>
    </row>
    <row r="5" spans="1:13" ht="18" customHeight="1">
      <c r="A5" s="1207" t="s">
        <v>295</v>
      </c>
      <c r="B5" s="1213" t="s">
        <v>295</v>
      </c>
      <c r="C5" s="1218">
        <v>0.13700000000000001</v>
      </c>
      <c r="D5" s="1223">
        <v>0.1</v>
      </c>
      <c r="E5" s="1226">
        <v>5.5e-002</v>
      </c>
      <c r="F5" s="1229">
        <v>0</v>
      </c>
      <c r="G5" s="1229">
        <v>0</v>
      </c>
      <c r="H5" s="1218">
        <v>6.3e-002</v>
      </c>
      <c r="I5" s="1236">
        <v>4.2000000000000003e-002</v>
      </c>
      <c r="J5" s="1226" t="s">
        <v>218</v>
      </c>
      <c r="K5" s="1241" t="s">
        <v>86</v>
      </c>
      <c r="L5" s="1236" t="s">
        <v>179</v>
      </c>
      <c r="M5" s="1202" t="s">
        <v>180</v>
      </c>
    </row>
    <row r="6" spans="1:13" ht="18" customHeight="1">
      <c r="A6" s="1207" t="s">
        <v>47</v>
      </c>
      <c r="B6" s="1213" t="s">
        <v>47</v>
      </c>
      <c r="C6" s="1218">
        <v>0.13700000000000001</v>
      </c>
      <c r="D6" s="1223">
        <v>0.1</v>
      </c>
      <c r="E6" s="1226">
        <v>5.5e-002</v>
      </c>
      <c r="F6" s="1229">
        <v>0</v>
      </c>
      <c r="G6" s="1229">
        <v>0</v>
      </c>
      <c r="H6" s="1218">
        <v>6.3e-002</v>
      </c>
      <c r="I6" s="1236">
        <v>4.2000000000000003e-002</v>
      </c>
      <c r="J6" s="1226" t="s">
        <v>203</v>
      </c>
      <c r="K6" s="1241" t="s">
        <v>217</v>
      </c>
      <c r="L6" s="1236" t="s">
        <v>179</v>
      </c>
      <c r="M6" s="1202" t="s">
        <v>180</v>
      </c>
    </row>
    <row r="7" spans="1:13" ht="18" customHeight="1">
      <c r="A7" s="1207" t="s">
        <v>296</v>
      </c>
      <c r="B7" s="1213" t="s">
        <v>296</v>
      </c>
      <c r="C7" s="1218">
        <v>0.13700000000000001</v>
      </c>
      <c r="D7" s="1223">
        <v>0.1</v>
      </c>
      <c r="E7" s="1226">
        <v>5.5e-002</v>
      </c>
      <c r="F7" s="1229">
        <v>0</v>
      </c>
      <c r="G7" s="1229">
        <v>0</v>
      </c>
      <c r="H7" s="1218">
        <v>6.3e-002</v>
      </c>
      <c r="I7" s="1236">
        <v>4.2000000000000003e-002</v>
      </c>
      <c r="J7" s="1226" t="s">
        <v>203</v>
      </c>
      <c r="K7" s="1241" t="s">
        <v>217</v>
      </c>
      <c r="L7" s="1236" t="s">
        <v>179</v>
      </c>
      <c r="M7" s="1202" t="s">
        <v>180</v>
      </c>
    </row>
    <row r="8" spans="1:13" ht="18" customHeight="1">
      <c r="A8" s="1207" t="s">
        <v>317</v>
      </c>
      <c r="B8" s="1213" t="s">
        <v>317</v>
      </c>
      <c r="C8" s="1218">
        <v>5.8000000000000003e-002</v>
      </c>
      <c r="D8" s="1223">
        <v>4.2000000000000003e-002</v>
      </c>
      <c r="E8" s="1226">
        <v>2.3e-002</v>
      </c>
      <c r="F8" s="1229">
        <v>0</v>
      </c>
      <c r="G8" s="1229">
        <v>0</v>
      </c>
      <c r="H8" s="1218">
        <v>2.1000000000000001e-002</v>
      </c>
      <c r="I8" s="1236">
        <v>1.4999999999999999e-002</v>
      </c>
      <c r="J8" s="1226" t="s">
        <v>203</v>
      </c>
      <c r="K8" s="1241" t="s">
        <v>217</v>
      </c>
      <c r="L8" s="1236" t="s">
        <v>179</v>
      </c>
      <c r="M8" s="1202" t="s">
        <v>180</v>
      </c>
    </row>
    <row r="9" spans="1:13" ht="18" customHeight="1">
      <c r="A9" s="1207" t="s">
        <v>298</v>
      </c>
      <c r="B9" s="1213" t="s">
        <v>298</v>
      </c>
      <c r="C9" s="1218">
        <v>5.8999999999999997e-002</v>
      </c>
      <c r="D9" s="1223">
        <v>4.2999999999999997e-002</v>
      </c>
      <c r="E9" s="1226">
        <v>2.3e-002</v>
      </c>
      <c r="F9" s="1229">
        <v>0</v>
      </c>
      <c r="G9" s="1229">
        <v>0</v>
      </c>
      <c r="H9" s="1218">
        <v>1.2e-002</v>
      </c>
      <c r="I9" s="1236">
        <v>1.e-002</v>
      </c>
      <c r="J9" s="1226" t="s">
        <v>203</v>
      </c>
      <c r="K9" s="1241" t="s">
        <v>217</v>
      </c>
      <c r="L9" s="1236" t="s">
        <v>179</v>
      </c>
      <c r="M9" s="1202" t="s">
        <v>180</v>
      </c>
    </row>
    <row r="10" spans="1:13" ht="18" customHeight="1">
      <c r="A10" s="1207" t="s">
        <v>49</v>
      </c>
      <c r="B10" s="1213" t="s">
        <v>49</v>
      </c>
      <c r="C10" s="1218">
        <v>5.8999999999999997e-002</v>
      </c>
      <c r="D10" s="1223">
        <v>4.2999999999999997e-002</v>
      </c>
      <c r="E10" s="1226">
        <v>2.3e-002</v>
      </c>
      <c r="F10" s="1229">
        <v>0</v>
      </c>
      <c r="G10" s="1229">
        <v>0</v>
      </c>
      <c r="H10" s="1218">
        <v>1.2e-002</v>
      </c>
      <c r="I10" s="1236">
        <v>1.e-002</v>
      </c>
      <c r="J10" s="1226" t="s">
        <v>203</v>
      </c>
      <c r="K10" s="1241" t="s">
        <v>217</v>
      </c>
      <c r="L10" s="1236" t="s">
        <v>144</v>
      </c>
      <c r="M10" s="1202" t="s">
        <v>180</v>
      </c>
    </row>
    <row r="11" spans="1:13" ht="18" customHeight="1">
      <c r="A11" s="1207" t="s">
        <v>141</v>
      </c>
      <c r="B11" s="1213" t="s">
        <v>141</v>
      </c>
      <c r="C11" s="1218">
        <v>4.7e-002</v>
      </c>
      <c r="D11" s="1223">
        <v>3.4000000000000002e-002</v>
      </c>
      <c r="E11" s="1226">
        <v>1.9e-002</v>
      </c>
      <c r="F11" s="1229">
        <v>0</v>
      </c>
      <c r="G11" s="1229">
        <v>0</v>
      </c>
      <c r="H11" s="1218">
        <v>2.e-002</v>
      </c>
      <c r="I11" s="1236">
        <v>1.7000000000000001e-002</v>
      </c>
      <c r="J11" s="1226" t="s">
        <v>203</v>
      </c>
      <c r="K11" s="1241" t="s">
        <v>217</v>
      </c>
      <c r="L11" s="1236" t="s">
        <v>179</v>
      </c>
      <c r="M11" s="1202" t="s">
        <v>180</v>
      </c>
    </row>
    <row r="12" spans="1:13" ht="18" customHeight="1">
      <c r="A12" s="1207" t="s">
        <v>300</v>
      </c>
      <c r="B12" s="1213" t="s">
        <v>300</v>
      </c>
      <c r="C12" s="1218">
        <v>8.2000000000000003e-002</v>
      </c>
      <c r="D12" s="1223">
        <v>6.e-002</v>
      </c>
      <c r="E12" s="1226">
        <v>3.3000000000000002e-002</v>
      </c>
      <c r="F12" s="1229">
        <v>0</v>
      </c>
      <c r="G12" s="1229">
        <v>0</v>
      </c>
      <c r="H12" s="1218">
        <v>1.7999999999999999e-002</v>
      </c>
      <c r="I12" s="1236">
        <v>1.2e-002</v>
      </c>
      <c r="J12" s="1226" t="s">
        <v>203</v>
      </c>
      <c r="K12" s="1241" t="s">
        <v>217</v>
      </c>
      <c r="L12" s="1236" t="s">
        <v>181</v>
      </c>
      <c r="M12" s="1202" t="s">
        <v>180</v>
      </c>
    </row>
    <row r="13" spans="1:13" ht="18" customHeight="1">
      <c r="A13" s="1207" t="s">
        <v>52</v>
      </c>
      <c r="B13" s="1213" t="s">
        <v>52</v>
      </c>
      <c r="C13" s="1218">
        <v>8.2000000000000003e-002</v>
      </c>
      <c r="D13" s="1223">
        <v>6.e-002</v>
      </c>
      <c r="E13" s="1226">
        <v>3.3000000000000002e-002</v>
      </c>
      <c r="F13" s="1229">
        <v>0</v>
      </c>
      <c r="G13" s="1229">
        <v>0</v>
      </c>
      <c r="H13" s="1218">
        <v>1.7999999999999999e-002</v>
      </c>
      <c r="I13" s="1236">
        <v>1.2e-002</v>
      </c>
      <c r="J13" s="1226" t="s">
        <v>203</v>
      </c>
      <c r="K13" s="1241" t="s">
        <v>217</v>
      </c>
      <c r="L13" s="1236" t="s">
        <v>181</v>
      </c>
      <c r="M13" s="1202" t="s">
        <v>180</v>
      </c>
    </row>
    <row r="14" spans="1:13" ht="18" customHeight="1">
      <c r="A14" s="1207" t="s">
        <v>58</v>
      </c>
      <c r="B14" s="1213" t="s">
        <v>58</v>
      </c>
      <c r="C14" s="1218">
        <v>0.104</v>
      </c>
      <c r="D14" s="1223">
        <v>7.5999999999999998e-002</v>
      </c>
      <c r="E14" s="1226">
        <v>4.2000000000000003e-002</v>
      </c>
      <c r="F14" s="1229">
        <v>0</v>
      </c>
      <c r="G14" s="1229">
        <v>0</v>
      </c>
      <c r="H14" s="1218">
        <v>3.1e-002</v>
      </c>
      <c r="I14" s="1236">
        <v>2.4e-002</v>
      </c>
      <c r="J14" s="1226" t="s">
        <v>203</v>
      </c>
      <c r="K14" s="1241" t="s">
        <v>217</v>
      </c>
      <c r="L14" s="1236" t="s">
        <v>179</v>
      </c>
      <c r="M14" s="1202" t="s">
        <v>180</v>
      </c>
    </row>
    <row r="15" spans="1:13" ht="18" customHeight="1">
      <c r="A15" s="1207" t="s">
        <v>302</v>
      </c>
      <c r="B15" s="1213" t="s">
        <v>302</v>
      </c>
      <c r="C15" s="1218">
        <v>0.10199999999999999</v>
      </c>
      <c r="D15" s="1223">
        <v>7.3999999999999996e-002</v>
      </c>
      <c r="E15" s="1226">
        <v>4.1000000000000002e-002</v>
      </c>
      <c r="F15" s="1229">
        <v>0</v>
      </c>
      <c r="G15" s="1229">
        <v>0</v>
      </c>
      <c r="H15" s="1218">
        <v>1.4999999999999999e-002</v>
      </c>
      <c r="I15" s="1236">
        <v>1.2e-002</v>
      </c>
      <c r="J15" s="1226" t="s">
        <v>203</v>
      </c>
      <c r="K15" s="1241" t="s">
        <v>217</v>
      </c>
      <c r="L15" s="1236" t="s">
        <v>179</v>
      </c>
      <c r="M15" s="1202" t="s">
        <v>180</v>
      </c>
    </row>
    <row r="16" spans="1:13" ht="18" customHeight="1">
      <c r="A16" s="1207" t="s">
        <v>54</v>
      </c>
      <c r="B16" s="1213" t="s">
        <v>54</v>
      </c>
      <c r="C16" s="1218">
        <v>0.10199999999999999</v>
      </c>
      <c r="D16" s="1223">
        <v>7.3999999999999996e-002</v>
      </c>
      <c r="E16" s="1226">
        <v>4.1000000000000002e-002</v>
      </c>
      <c r="F16" s="1229">
        <v>0</v>
      </c>
      <c r="G16" s="1229">
        <v>0</v>
      </c>
      <c r="H16" s="1218">
        <v>1.4999999999999999e-002</v>
      </c>
      <c r="I16" s="1236">
        <v>1.2e-002</v>
      </c>
      <c r="J16" s="1226" t="s">
        <v>203</v>
      </c>
      <c r="K16" s="1241" t="s">
        <v>217</v>
      </c>
      <c r="L16" s="1236" t="s">
        <v>179</v>
      </c>
      <c r="M16" s="1202" t="s">
        <v>180</v>
      </c>
    </row>
    <row r="17" spans="1:13" ht="18" customHeight="1">
      <c r="A17" s="1207" t="s">
        <v>305</v>
      </c>
      <c r="B17" s="1213" t="s">
        <v>305</v>
      </c>
      <c r="C17" s="1218">
        <v>0.111</v>
      </c>
      <c r="D17" s="1223">
        <v>8.1000000000000003e-002</v>
      </c>
      <c r="E17" s="1226">
        <v>4.4999999999999998e-002</v>
      </c>
      <c r="F17" s="1229">
        <v>0</v>
      </c>
      <c r="G17" s="1229">
        <v>0</v>
      </c>
      <c r="H17" s="1218">
        <v>3.1e-002</v>
      </c>
      <c r="I17" s="1236">
        <v>2.3e-002</v>
      </c>
      <c r="J17" s="1226" t="s">
        <v>203</v>
      </c>
      <c r="K17" s="1241" t="s">
        <v>217</v>
      </c>
      <c r="L17" s="1236" t="s">
        <v>179</v>
      </c>
      <c r="M17" s="1202" t="s">
        <v>180</v>
      </c>
    </row>
    <row r="18" spans="1:13" ht="18" customHeight="1">
      <c r="A18" s="1207" t="s">
        <v>318</v>
      </c>
      <c r="B18" s="1213" t="s">
        <v>318</v>
      </c>
      <c r="C18" s="1218">
        <v>8.3000000000000004e-002</v>
      </c>
      <c r="D18" s="1223">
        <v>6.e-002</v>
      </c>
      <c r="E18" s="1226">
        <v>3.3000000000000002e-002</v>
      </c>
      <c r="F18" s="1229">
        <v>0</v>
      </c>
      <c r="G18" s="1229">
        <v>0</v>
      </c>
      <c r="H18" s="1218">
        <v>2.7e-002</v>
      </c>
      <c r="I18" s="1236">
        <v>2.3e-002</v>
      </c>
      <c r="J18" s="1226" t="s">
        <v>203</v>
      </c>
      <c r="K18" s="1241" t="s">
        <v>217</v>
      </c>
      <c r="L18" s="1236" t="s">
        <v>112</v>
      </c>
      <c r="M18" s="1202" t="s">
        <v>180</v>
      </c>
    </row>
    <row r="19" spans="1:13" ht="18" customHeight="1">
      <c r="A19" s="1207" t="s">
        <v>56</v>
      </c>
      <c r="B19" s="1213" t="s">
        <v>56</v>
      </c>
      <c r="C19" s="1218">
        <v>8.3000000000000004e-002</v>
      </c>
      <c r="D19" s="1223">
        <v>6.e-002</v>
      </c>
      <c r="E19" s="1226">
        <v>3.3000000000000002e-002</v>
      </c>
      <c r="F19" s="1229">
        <v>0</v>
      </c>
      <c r="G19" s="1229">
        <v>0</v>
      </c>
      <c r="H19" s="1218">
        <v>2.7e-002</v>
      </c>
      <c r="I19" s="1236">
        <v>2.3e-002</v>
      </c>
      <c r="J19" s="1226" t="s">
        <v>203</v>
      </c>
      <c r="K19" s="1241" t="s">
        <v>217</v>
      </c>
      <c r="L19" s="1236" t="s">
        <v>112</v>
      </c>
      <c r="M19" s="1202" t="s">
        <v>180</v>
      </c>
    </row>
    <row r="20" spans="1:13">
      <c r="A20" s="1207" t="s">
        <v>309</v>
      </c>
      <c r="B20" s="1213" t="s">
        <v>309</v>
      </c>
      <c r="C20" s="1218">
        <v>8.3000000000000004e-002</v>
      </c>
      <c r="D20" s="1223">
        <v>6.e-002</v>
      </c>
      <c r="E20" s="1226">
        <v>3.3000000000000002e-002</v>
      </c>
      <c r="F20" s="1229">
        <v>0</v>
      </c>
      <c r="G20" s="1229">
        <v>0</v>
      </c>
      <c r="H20" s="1218">
        <v>2.7e-002</v>
      </c>
      <c r="I20" s="1236">
        <v>2.3e-002</v>
      </c>
      <c r="J20" s="1226" t="s">
        <v>203</v>
      </c>
      <c r="K20" s="1241" t="s">
        <v>217</v>
      </c>
      <c r="L20" s="1236" t="s">
        <v>88</v>
      </c>
      <c r="M20" s="1202" t="s">
        <v>180</v>
      </c>
    </row>
    <row r="21" spans="1:13" ht="18" customHeight="1">
      <c r="A21" s="1207" t="s">
        <v>320</v>
      </c>
      <c r="B21" s="1213" t="s">
        <v>320</v>
      </c>
      <c r="C21" s="1218">
        <v>3.9e-002</v>
      </c>
      <c r="D21" s="1223">
        <v>2.9000000000000001e-002</v>
      </c>
      <c r="E21" s="1226">
        <v>1.6e-002</v>
      </c>
      <c r="F21" s="1229">
        <v>0</v>
      </c>
      <c r="G21" s="1229">
        <v>0</v>
      </c>
      <c r="H21" s="1218">
        <v>2.1000000000000001e-002</v>
      </c>
      <c r="I21" s="1236">
        <v>1.7000000000000001e-002</v>
      </c>
      <c r="J21" s="1226" t="s">
        <v>203</v>
      </c>
      <c r="K21" s="1241" t="s">
        <v>217</v>
      </c>
      <c r="L21" s="1236" t="s">
        <v>179</v>
      </c>
      <c r="M21" s="1202" t="s">
        <v>180</v>
      </c>
    </row>
    <row r="22" spans="1:13">
      <c r="A22" s="1207" t="s">
        <v>311</v>
      </c>
      <c r="B22" s="1213" t="s">
        <v>311</v>
      </c>
      <c r="C22" s="1218">
        <v>3.9e-002</v>
      </c>
      <c r="D22" s="1223">
        <v>2.9000000000000001e-002</v>
      </c>
      <c r="E22" s="1226">
        <v>1.6e-002</v>
      </c>
      <c r="F22" s="1229">
        <v>0</v>
      </c>
      <c r="G22" s="1229">
        <v>0</v>
      </c>
      <c r="H22" s="1218">
        <v>2.1000000000000001e-002</v>
      </c>
      <c r="I22" s="1236">
        <v>1.7000000000000001e-002</v>
      </c>
      <c r="J22" s="1226" t="s">
        <v>203</v>
      </c>
      <c r="K22" s="1241" t="s">
        <v>217</v>
      </c>
      <c r="L22" s="1236" t="s">
        <v>258</v>
      </c>
      <c r="M22" s="1202" t="s">
        <v>180</v>
      </c>
    </row>
    <row r="23" spans="1:13" ht="18" customHeight="1">
      <c r="A23" s="1207" t="s">
        <v>321</v>
      </c>
      <c r="B23" s="1213" t="s">
        <v>321</v>
      </c>
      <c r="C23" s="1218">
        <v>2.5999999999999999e-002</v>
      </c>
      <c r="D23" s="1223">
        <v>1.9e-002</v>
      </c>
      <c r="E23" s="1226">
        <v>1.e-002</v>
      </c>
      <c r="F23" s="1229">
        <v>0</v>
      </c>
      <c r="G23" s="1229">
        <v>0</v>
      </c>
      <c r="H23" s="1218">
        <v>1.4999999999999999e-002</v>
      </c>
      <c r="I23" s="1236">
        <v>1.0999999999999999e-002</v>
      </c>
      <c r="J23" s="1226" t="s">
        <v>203</v>
      </c>
      <c r="K23" s="1241" t="s">
        <v>217</v>
      </c>
      <c r="L23" s="1236" t="s">
        <v>179</v>
      </c>
      <c r="M23" s="1202" t="s">
        <v>180</v>
      </c>
    </row>
    <row r="24" spans="1:13">
      <c r="A24" s="1207" t="s">
        <v>313</v>
      </c>
      <c r="B24" s="1213" t="s">
        <v>313</v>
      </c>
      <c r="C24" s="1218">
        <v>2.5999999999999999e-002</v>
      </c>
      <c r="D24" s="1223">
        <v>1.9e-002</v>
      </c>
      <c r="E24" s="1226">
        <v>1.e-002</v>
      </c>
      <c r="F24" s="1229">
        <v>0</v>
      </c>
      <c r="G24" s="1229">
        <v>0</v>
      </c>
      <c r="H24" s="1218">
        <v>1.4999999999999999e-002</v>
      </c>
      <c r="I24" s="1236">
        <v>1.0999999999999999e-002</v>
      </c>
      <c r="J24" s="1226" t="s">
        <v>203</v>
      </c>
      <c r="K24" s="1241" t="s">
        <v>217</v>
      </c>
      <c r="L24" s="1236" t="s">
        <v>258</v>
      </c>
      <c r="M24" s="1202" t="s">
        <v>180</v>
      </c>
    </row>
    <row r="25" spans="1:13" ht="18" customHeight="1">
      <c r="A25" s="1207" t="s">
        <v>322</v>
      </c>
      <c r="B25" s="1213" t="s">
        <v>322</v>
      </c>
      <c r="C25" s="1218">
        <v>2.5999999999999999e-002</v>
      </c>
      <c r="D25" s="1223">
        <v>1.9e-002</v>
      </c>
      <c r="E25" s="1226">
        <v>1.e-002</v>
      </c>
      <c r="F25" s="1229">
        <v>0</v>
      </c>
      <c r="G25" s="1229">
        <v>0</v>
      </c>
      <c r="H25" s="1218">
        <v>1.4999999999999999e-002</v>
      </c>
      <c r="I25" s="1236">
        <v>1.0999999999999999e-002</v>
      </c>
      <c r="J25" s="1226" t="s">
        <v>203</v>
      </c>
      <c r="K25" s="1241" t="s">
        <v>217</v>
      </c>
      <c r="L25" s="1236" t="s">
        <v>179</v>
      </c>
      <c r="M25" s="1202" t="s">
        <v>180</v>
      </c>
    </row>
    <row r="26" spans="1:13" s="1202" customFormat="1" ht="14.25">
      <c r="A26" s="1208" t="s">
        <v>323</v>
      </c>
      <c r="B26" s="1214" t="s">
        <v>323</v>
      </c>
      <c r="C26" s="1219">
        <v>2.5999999999999999e-002</v>
      </c>
      <c r="D26" s="1224">
        <v>1.9e-002</v>
      </c>
      <c r="E26" s="1227">
        <v>1.e-002</v>
      </c>
      <c r="F26" s="1229">
        <v>0</v>
      </c>
      <c r="G26" s="1229">
        <v>0</v>
      </c>
      <c r="H26" s="1219">
        <v>1.4999999999999999e-002</v>
      </c>
      <c r="I26" s="1237">
        <v>1.0999999999999999e-002</v>
      </c>
      <c r="J26" s="1227" t="s">
        <v>203</v>
      </c>
      <c r="K26" s="1242" t="s">
        <v>217</v>
      </c>
      <c r="L26" s="1237" t="s">
        <v>88</v>
      </c>
      <c r="M26" s="1202" t="s">
        <v>180</v>
      </c>
    </row>
    <row r="27" spans="1:13" s="1202" customFormat="1">
      <c r="A27" s="1209" t="s">
        <v>324</v>
      </c>
      <c r="B27" s="1215" t="s">
        <v>324</v>
      </c>
      <c r="C27" s="1220">
        <v>0.13700000000000001</v>
      </c>
      <c r="D27" s="1225">
        <v>0.1</v>
      </c>
      <c r="E27" s="1228">
        <v>5.5e-002</v>
      </c>
      <c r="F27" s="1230">
        <v>0</v>
      </c>
      <c r="G27" s="1230">
        <v>0</v>
      </c>
      <c r="H27" s="1220">
        <v>6.3e-002</v>
      </c>
      <c r="I27" s="1238">
        <v>4.2000000000000003e-002</v>
      </c>
      <c r="J27" s="1228" t="s">
        <v>122</v>
      </c>
      <c r="K27" s="1243" t="s">
        <v>115</v>
      </c>
      <c r="L27" s="1238" t="s">
        <v>257</v>
      </c>
      <c r="M27" s="1202" t="s">
        <v>180</v>
      </c>
    </row>
    <row r="28" spans="1:13" ht="18" customHeight="1">
      <c r="A28" s="1208" t="s">
        <v>301</v>
      </c>
      <c r="B28" s="1214" t="s">
        <v>301</v>
      </c>
      <c r="C28" s="1219">
        <v>5.8999999999999997e-002</v>
      </c>
      <c r="D28" s="1224">
        <v>4.2999999999999997e-002</v>
      </c>
      <c r="E28" s="1227">
        <v>2.3e-002</v>
      </c>
      <c r="F28" s="1231">
        <v>0</v>
      </c>
      <c r="G28" s="1231">
        <v>0</v>
      </c>
      <c r="H28" s="1219">
        <v>1.2e-002</v>
      </c>
      <c r="I28" s="1237">
        <v>1.e-002</v>
      </c>
      <c r="J28" s="1227" t="s">
        <v>212</v>
      </c>
      <c r="K28" s="1242" t="s">
        <v>260</v>
      </c>
      <c r="L28" s="1237" t="s">
        <v>259</v>
      </c>
      <c r="M28" s="1202"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290</v>
      </c>
      <c r="B1" s="1203"/>
      <c r="C1" s="1203"/>
    </row>
    <row r="2" spans="1:7" ht="27.75" customHeight="1">
      <c r="A2" s="1204" t="s">
        <v>50</v>
      </c>
      <c r="B2" s="1210"/>
      <c r="C2" s="1254" t="s">
        <v>267</v>
      </c>
      <c r="E2" s="1216" t="s">
        <v>34</v>
      </c>
      <c r="F2" s="1221"/>
      <c r="G2" s="1221"/>
    </row>
    <row r="3" spans="1:7" ht="18" customHeight="1">
      <c r="A3" s="1247" t="s">
        <v>295</v>
      </c>
      <c r="B3" s="1251"/>
      <c r="C3" s="1255">
        <v>2.4e-002</v>
      </c>
      <c r="E3" s="1217" t="s">
        <v>265</v>
      </c>
      <c r="F3" s="1222"/>
      <c r="G3" s="1222"/>
    </row>
    <row r="4" spans="1:7" ht="18" customHeight="1">
      <c r="A4" s="1248" t="s">
        <v>47</v>
      </c>
      <c r="B4" s="1251"/>
      <c r="C4" s="1255">
        <v>2.4e-002</v>
      </c>
      <c r="E4" s="1217" t="s">
        <v>51</v>
      </c>
      <c r="F4" s="1222" t="s">
        <v>76</v>
      </c>
      <c r="G4" s="1222" t="s">
        <v>97</v>
      </c>
    </row>
    <row r="5" spans="1:7" ht="18" customHeight="1">
      <c r="A5" s="1248" t="s">
        <v>296</v>
      </c>
      <c r="B5" s="1251"/>
      <c r="C5" s="1255">
        <v>2.4e-002</v>
      </c>
    </row>
    <row r="6" spans="1:7" ht="18" customHeight="1">
      <c r="A6" s="1248" t="s">
        <v>297</v>
      </c>
      <c r="B6" s="1251"/>
      <c r="C6" s="1255">
        <v>1.0999999999999999e-002</v>
      </c>
    </row>
    <row r="7" spans="1:7" ht="18" customHeight="1">
      <c r="A7" s="1248" t="s">
        <v>298</v>
      </c>
      <c r="B7" s="1251"/>
      <c r="C7" s="1255">
        <v>1.0999999999999999e-002</v>
      </c>
    </row>
    <row r="8" spans="1:7" ht="18" customHeight="1">
      <c r="A8" s="1248" t="s">
        <v>49</v>
      </c>
      <c r="B8" s="1251"/>
      <c r="C8" s="1255">
        <v>1.0999999999999999e-002</v>
      </c>
    </row>
    <row r="9" spans="1:7" ht="18" customHeight="1">
      <c r="A9" s="1248" t="s">
        <v>141</v>
      </c>
      <c r="B9" s="1251"/>
      <c r="C9" s="1255">
        <v>1.e-002</v>
      </c>
    </row>
    <row r="10" spans="1:7" ht="18" customHeight="1">
      <c r="A10" s="1248" t="s">
        <v>300</v>
      </c>
      <c r="B10" s="1251"/>
      <c r="C10" s="1255">
        <v>1.4999999999999999e-002</v>
      </c>
    </row>
    <row r="11" spans="1:7" ht="18" customHeight="1">
      <c r="A11" s="1248" t="s">
        <v>52</v>
      </c>
      <c r="B11" s="1251"/>
      <c r="C11" s="1255">
        <v>1.4999999999999999e-002</v>
      </c>
    </row>
    <row r="12" spans="1:7" ht="18" customHeight="1">
      <c r="A12" s="1248" t="s">
        <v>58</v>
      </c>
      <c r="B12" s="1251"/>
      <c r="C12" s="1255">
        <v>2.3e-002</v>
      </c>
    </row>
    <row r="13" spans="1:7" ht="18" customHeight="1">
      <c r="A13" s="1248" t="s">
        <v>302</v>
      </c>
      <c r="B13" s="1251"/>
      <c r="C13" s="1255">
        <v>1.7000000000000001e-002</v>
      </c>
    </row>
    <row r="14" spans="1:7" ht="18" customHeight="1">
      <c r="A14" s="1248" t="s">
        <v>304</v>
      </c>
      <c r="B14" s="1251"/>
      <c r="C14" s="1255">
        <v>1.7000000000000001e-002</v>
      </c>
    </row>
    <row r="15" spans="1:7" ht="18" customHeight="1">
      <c r="A15" s="1248" t="s">
        <v>305</v>
      </c>
      <c r="B15" s="1251"/>
      <c r="C15" s="1255">
        <v>2.3e-002</v>
      </c>
    </row>
    <row r="16" spans="1:7" ht="18" customHeight="1">
      <c r="A16" s="1248" t="s">
        <v>306</v>
      </c>
      <c r="B16" s="1251"/>
      <c r="C16" s="1255">
        <v>1.6e-002</v>
      </c>
    </row>
    <row r="17" spans="1:3" ht="18" customHeight="1">
      <c r="A17" s="1248" t="s">
        <v>56</v>
      </c>
      <c r="B17" s="1251"/>
      <c r="C17" s="1255">
        <v>1.6e-002</v>
      </c>
    </row>
    <row r="18" spans="1:3" ht="18" customHeight="1">
      <c r="A18" s="1248" t="s">
        <v>309</v>
      </c>
      <c r="B18" s="1251"/>
      <c r="C18" s="1255">
        <v>1.6e-002</v>
      </c>
    </row>
    <row r="19" spans="1:3" ht="18" customHeight="1">
      <c r="A19" s="1248" t="s">
        <v>310</v>
      </c>
      <c r="B19" s="1251"/>
      <c r="C19" s="1255">
        <v>8.0000000000000002e-003</v>
      </c>
    </row>
    <row r="20" spans="1:3" ht="18" customHeight="1">
      <c r="A20" s="1248" t="s">
        <v>311</v>
      </c>
      <c r="B20" s="1251"/>
      <c r="C20" s="1255">
        <v>8.0000000000000002e-003</v>
      </c>
    </row>
    <row r="21" spans="1:3" ht="18" customHeight="1">
      <c r="A21" s="1248" t="s">
        <v>312</v>
      </c>
      <c r="B21" s="1251"/>
      <c r="C21" s="1255">
        <v>5.0000000000000001e-003</v>
      </c>
    </row>
    <row r="22" spans="1:3" ht="18" customHeight="1">
      <c r="A22" s="1248" t="s">
        <v>313</v>
      </c>
      <c r="B22" s="1251"/>
      <c r="C22" s="1255">
        <v>5.0000000000000001e-003</v>
      </c>
    </row>
    <row r="23" spans="1:3" ht="18" customHeight="1">
      <c r="A23" s="1248" t="s">
        <v>28</v>
      </c>
      <c r="B23" s="1251"/>
      <c r="C23" s="1255">
        <v>5.0000000000000001e-003</v>
      </c>
    </row>
    <row r="24" spans="1:3" ht="18" customHeight="1">
      <c r="A24" s="1249" t="s">
        <v>308</v>
      </c>
      <c r="B24" s="1252"/>
      <c r="C24" s="1255">
        <v>5.0000000000000001e-003</v>
      </c>
    </row>
    <row r="25" spans="1:3" ht="18" customHeight="1">
      <c r="A25" s="1250" t="s">
        <v>314</v>
      </c>
      <c r="B25" s="1253"/>
      <c r="C25" s="1256">
        <v>2.4e-002</v>
      </c>
    </row>
    <row r="26" spans="1:3" ht="18" customHeight="1">
      <c r="A26" s="1249" t="s">
        <v>315</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2023-03-15T00:23:09Z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2023-03-15T00:23:09Z</vt:filetime>
  </property>
</Properties>
</file>